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codeName="{144559BF-596A-2B24-0A50-F0D1D4C42CD1}"/>
  <workbookPr codeName="ThisWorkbook" defaultThemeVersion="124226"/>
  <mc:AlternateContent xmlns:mc="http://schemas.openxmlformats.org/markup-compatibility/2006">
    <mc:Choice Requires="x15">
      <x15ac:absPath xmlns:x15ac="http://schemas.microsoft.com/office/spreadsheetml/2010/11/ac" url="C:\DATA-D\MCSS-Website-2019\president\"/>
    </mc:Choice>
  </mc:AlternateContent>
  <xr:revisionPtr revIDLastSave="0" documentId="13_ncr:1_{E6A3470B-07E6-4A19-9C3E-F067B9B561DA}" xr6:coauthVersionLast="45" xr6:coauthVersionMax="45" xr10:uidLastSave="{00000000-0000-0000-0000-000000000000}"/>
  <bookViews>
    <workbookView xWindow="-108" yWindow="-108" windowWidth="23256" windowHeight="12528" xr2:uid="{00000000-000D-0000-FFFF-FFFF00000000}"/>
  </bookViews>
  <sheets>
    <sheet name="Classements" sheetId="16" r:id="rId1"/>
    <sheet name="Classements non-confirmé" sheetId="18" r:id="rId2"/>
    <sheet name="Résumé Pilotes" sheetId="13" r:id="rId3"/>
    <sheet name="Résumé Passagers" sheetId="12" r:id="rId4"/>
    <sheet name="Pilotes Nat" sheetId="2" r:id="rId5"/>
    <sheet name="Passagers Nat" sheetId="10" r:id="rId6"/>
    <sheet name="Pilotes Inter" sheetId="9" r:id="rId7"/>
    <sheet name="Passagers Inter" sheetId="11" r:id="rId8"/>
    <sheet name="Résumés" sheetId="8" state="hidden" r:id="rId9"/>
    <sheet name="Numéro licences" sheetId="20" state="hidden" r:id="rId10"/>
    <sheet name="Numéro licences (2)" sheetId="21" state="hidden" r:id="rId11"/>
    <sheet name="Numéro licences (3)" sheetId="22" state="hidden" r:id="rId12"/>
    <sheet name="Kilomètre AR" sheetId="19" state="hidden" r:id="rId13"/>
  </sheets>
  <definedNames>
    <definedName name="_xlnm._FilterDatabase" localSheetId="4" hidden="1">'Pilotes Nat'!$B$1:$B$243</definedName>
    <definedName name="Excel_BuiltIn_Recorder">#REF!</definedName>
    <definedName name="_xlnm.Print_Titles" localSheetId="4">'Pilotes Nat'!$B:$C,'Pilotes Nat'!$3:$6</definedName>
    <definedName name="Macro1">#REF!</definedName>
    <definedName name="p" localSheetId="7">'Passagers Inter'!$CU$7:$CY$35</definedName>
    <definedName name="p" localSheetId="5">'Passagers Nat'!$CT$8:$CX$36</definedName>
    <definedName name="p" localSheetId="6">'Pilotes Inter'!$CU$7:$CY$49</definedName>
    <definedName name="p" localSheetId="4">'Pilotes Nat'!$CT$8:$CX$50</definedName>
    <definedName name="_xlnm.Print_Area" localSheetId="0">Classements!$A$1:$K$51</definedName>
    <definedName name="_xlnm.Print_Area" localSheetId="1">'Classements non-confirmé'!$A$1:$K$51</definedName>
    <definedName name="_xlnm.Print_Area" localSheetId="7">'Passagers Inter'!$A$1:$CM$128</definedName>
    <definedName name="_xlnm.Print_Area" localSheetId="5">'Passagers Nat'!$A$2:$CL$129</definedName>
    <definedName name="_xlnm.Print_Area" localSheetId="6">'Pilotes Inter'!$A$1:$CM$196</definedName>
    <definedName name="_xlnm.Print_Area" localSheetId="4">'Pilotes Nat'!$A$1:$CL$196</definedName>
    <definedName name="_xlnm.Print_Area" localSheetId="8">Résumés!$A$1:$H$198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J55" i="10" l="1"/>
  <c r="W5" i="2" l="1"/>
  <c r="E5" i="10" l="1"/>
  <c r="F5" i="10"/>
  <c r="G5" i="10"/>
  <c r="H5" i="10"/>
  <c r="I5" i="10"/>
  <c r="J5" i="10"/>
  <c r="K5" i="10"/>
  <c r="L5" i="10"/>
  <c r="M5" i="10"/>
  <c r="N5" i="10"/>
  <c r="O5" i="10"/>
  <c r="P5" i="10"/>
  <c r="Q5" i="10"/>
  <c r="R5" i="10"/>
  <c r="S5" i="10"/>
  <c r="T5" i="10"/>
  <c r="U5" i="10"/>
  <c r="V5" i="10"/>
  <c r="W5" i="10"/>
  <c r="X5" i="10"/>
  <c r="Y5" i="10"/>
  <c r="Z5" i="10"/>
  <c r="AB5" i="10"/>
  <c r="AC5" i="10"/>
  <c r="AD5" i="10"/>
  <c r="AE5" i="10"/>
  <c r="AF5" i="10"/>
  <c r="AG5" i="10"/>
  <c r="AH5" i="10"/>
  <c r="AI5" i="10"/>
  <c r="AJ5" i="10"/>
  <c r="AK5" i="10"/>
  <c r="AL5" i="10"/>
  <c r="AM5" i="10"/>
  <c r="AN5" i="10"/>
  <c r="AO5" i="10"/>
  <c r="AP5" i="10"/>
  <c r="AQ5" i="10"/>
  <c r="AR5" i="10"/>
  <c r="AS5" i="10"/>
  <c r="AT5" i="10"/>
  <c r="AU5" i="10"/>
  <c r="AV5" i="10"/>
  <c r="AW5" i="10"/>
  <c r="AX5" i="10"/>
  <c r="AY5" i="10"/>
  <c r="AZ5" i="10"/>
  <c r="BA5" i="10"/>
  <c r="BB5" i="10"/>
  <c r="BC5" i="10"/>
  <c r="BD5" i="10"/>
  <c r="BE5" i="10"/>
  <c r="BF5" i="10"/>
  <c r="BG5" i="10"/>
  <c r="BH5" i="10"/>
  <c r="BI5" i="10"/>
  <c r="BJ5" i="10"/>
  <c r="BK5" i="10"/>
  <c r="BL5" i="10"/>
  <c r="BM5" i="10"/>
  <c r="D5" i="10"/>
  <c r="BS30" i="11" l="1"/>
  <c r="BM63" i="10"/>
  <c r="BL63" i="10"/>
  <c r="BK63" i="10"/>
  <c r="BI63" i="10"/>
  <c r="BH63" i="10"/>
  <c r="BG63" i="10"/>
  <c r="BF63" i="10"/>
  <c r="BE63" i="10"/>
  <c r="BD63" i="10"/>
  <c r="BC63" i="10"/>
  <c r="BB63" i="10"/>
  <c r="BA63" i="10"/>
  <c r="AZ63" i="10"/>
  <c r="AY63" i="10"/>
  <c r="AX63" i="10"/>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U63" i="10"/>
  <c r="T63" i="10"/>
  <c r="S63" i="10"/>
  <c r="R63" i="10"/>
  <c r="Q63" i="10"/>
  <c r="P63" i="10"/>
  <c r="O63" i="10"/>
  <c r="N63" i="10"/>
  <c r="M63" i="10"/>
  <c r="L63" i="10"/>
  <c r="K63" i="10"/>
  <c r="J63" i="10"/>
  <c r="I63" i="10"/>
  <c r="H63" i="10"/>
  <c r="G63" i="10"/>
  <c r="F63" i="10"/>
  <c r="E63" i="10"/>
  <c r="D63" i="10"/>
  <c r="BM59" i="10"/>
  <c r="BL59" i="10"/>
  <c r="BK59" i="10"/>
  <c r="BI59" i="10"/>
  <c r="BH59" i="10"/>
  <c r="BG59" i="10"/>
  <c r="BF59" i="10"/>
  <c r="BE59" i="10"/>
  <c r="BD59" i="10"/>
  <c r="BC59" i="10"/>
  <c r="BB59" i="10"/>
  <c r="BA59" i="10"/>
  <c r="AZ59" i="10"/>
  <c r="AY59" i="10"/>
  <c r="AX59"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R59" i="10"/>
  <c r="Q59" i="10"/>
  <c r="P59" i="10"/>
  <c r="O59" i="10"/>
  <c r="N59" i="10"/>
  <c r="M59" i="10"/>
  <c r="L59" i="10"/>
  <c r="K59" i="10"/>
  <c r="J59" i="10"/>
  <c r="I59" i="10"/>
  <c r="H59" i="10"/>
  <c r="G59" i="10"/>
  <c r="F59" i="10"/>
  <c r="E59" i="10"/>
  <c r="D59" i="10"/>
  <c r="BM55" i="10"/>
  <c r="BL55" i="10"/>
  <c r="BK55" i="10"/>
  <c r="BI55" i="10"/>
  <c r="BH55" i="10"/>
  <c r="BG55" i="10"/>
  <c r="BF55" i="10"/>
  <c r="BE55" i="10"/>
  <c r="BD55" i="10"/>
  <c r="BC55" i="10"/>
  <c r="BB55" i="10"/>
  <c r="BA55" i="10"/>
  <c r="AZ55" i="10"/>
  <c r="AY55" i="10"/>
  <c r="AX55" i="10"/>
  <c r="AW55" i="10"/>
  <c r="AV55" i="10"/>
  <c r="AU55" i="10"/>
  <c r="AT55" i="10"/>
  <c r="AS55" i="10"/>
  <c r="AR55" i="10"/>
  <c r="AQ55" i="10"/>
  <c r="AP55" i="10"/>
  <c r="AO55" i="10"/>
  <c r="AN55" i="10"/>
  <c r="AM55" i="10"/>
  <c r="AL55" i="10"/>
  <c r="AK55" i="10"/>
  <c r="AJ55" i="10"/>
  <c r="AI55" i="10"/>
  <c r="AH55" i="10"/>
  <c r="AG55" i="10"/>
  <c r="AF55" i="10"/>
  <c r="AE55" i="10"/>
  <c r="AD55" i="10"/>
  <c r="AC55" i="10"/>
  <c r="AB55" i="10"/>
  <c r="AA55" i="10"/>
  <c r="Z55" i="10"/>
  <c r="Y55" i="10"/>
  <c r="X55" i="10"/>
  <c r="W55" i="10"/>
  <c r="V55" i="10"/>
  <c r="U55" i="10"/>
  <c r="T55" i="10"/>
  <c r="S55" i="10"/>
  <c r="R55" i="10"/>
  <c r="Q55" i="10"/>
  <c r="P55" i="10"/>
  <c r="O55" i="10"/>
  <c r="N55" i="10"/>
  <c r="M55" i="10"/>
  <c r="L55" i="10"/>
  <c r="K55" i="10"/>
  <c r="J55" i="10"/>
  <c r="I55" i="10"/>
  <c r="H55" i="10"/>
  <c r="G55" i="10"/>
  <c r="F55" i="10"/>
  <c r="E55" i="10"/>
  <c r="D55" i="10"/>
  <c r="BM51" i="10"/>
  <c r="BL51" i="10"/>
  <c r="BK51" i="10"/>
  <c r="BI51" i="10"/>
  <c r="BH51" i="10"/>
  <c r="BG51" i="10"/>
  <c r="BF51" i="10"/>
  <c r="BE51" i="10"/>
  <c r="BD51" i="10"/>
  <c r="BC51" i="10"/>
  <c r="BB51" i="10"/>
  <c r="BA51" i="10"/>
  <c r="AZ51" i="10"/>
  <c r="AY51" i="10"/>
  <c r="AX51"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R51" i="10"/>
  <c r="Q51" i="10"/>
  <c r="P51" i="10"/>
  <c r="O51" i="10"/>
  <c r="N51" i="10"/>
  <c r="M51" i="10"/>
  <c r="L51" i="10"/>
  <c r="K51" i="10"/>
  <c r="J51" i="10"/>
  <c r="I51" i="10"/>
  <c r="H51" i="10"/>
  <c r="G51" i="10"/>
  <c r="F51" i="10"/>
  <c r="E51" i="10"/>
  <c r="D51" i="10"/>
  <c r="BM47" i="10"/>
  <c r="BL47" i="10"/>
  <c r="BK47" i="10"/>
  <c r="BI47" i="10"/>
  <c r="BH47" i="10"/>
  <c r="BG47" i="10"/>
  <c r="BF47" i="10"/>
  <c r="BE47" i="10"/>
  <c r="BD47" i="10"/>
  <c r="BC47" i="10"/>
  <c r="BB47" i="10"/>
  <c r="BA47" i="10"/>
  <c r="AZ47" i="10"/>
  <c r="AY47" i="10"/>
  <c r="AX47"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R47" i="10"/>
  <c r="Q47" i="10"/>
  <c r="P47" i="10"/>
  <c r="O47" i="10"/>
  <c r="N47" i="10"/>
  <c r="M47" i="10"/>
  <c r="L47" i="10"/>
  <c r="K47" i="10"/>
  <c r="J47" i="10"/>
  <c r="I47" i="10"/>
  <c r="H47" i="10"/>
  <c r="G47" i="10"/>
  <c r="F47" i="10"/>
  <c r="E47" i="10"/>
  <c r="D47" i="10"/>
  <c r="BM43" i="10"/>
  <c r="BL43" i="10"/>
  <c r="BK43" i="10"/>
  <c r="BI43" i="10"/>
  <c r="BH43" i="10"/>
  <c r="BG43" i="10"/>
  <c r="BF43" i="10"/>
  <c r="BE43" i="10"/>
  <c r="BD43" i="10"/>
  <c r="BC43" i="10"/>
  <c r="BB43" i="10"/>
  <c r="BA43" i="10"/>
  <c r="AZ43" i="10"/>
  <c r="AY43" i="10"/>
  <c r="AX43" i="10"/>
  <c r="AW43" i="10"/>
  <c r="AV43" i="10"/>
  <c r="AU43" i="10"/>
  <c r="AT43" i="10"/>
  <c r="AS43" i="10"/>
  <c r="AR43" i="10"/>
  <c r="AQ43" i="10"/>
  <c r="AP43" i="10"/>
  <c r="AO43" i="10"/>
  <c r="AN43" i="10"/>
  <c r="AM43" i="10"/>
  <c r="AL43" i="10"/>
  <c r="AK43" i="10"/>
  <c r="AJ43" i="10"/>
  <c r="AI43" i="10"/>
  <c r="AH43" i="10"/>
  <c r="AG43" i="10"/>
  <c r="AF43" i="10"/>
  <c r="AE43" i="10"/>
  <c r="AD43" i="10"/>
  <c r="AC43" i="10"/>
  <c r="AB43" i="10"/>
  <c r="AA43" i="10"/>
  <c r="Z43" i="10"/>
  <c r="Y43" i="10"/>
  <c r="X43" i="10"/>
  <c r="W43" i="10"/>
  <c r="V43" i="10"/>
  <c r="U43" i="10"/>
  <c r="T43" i="10"/>
  <c r="S43" i="10"/>
  <c r="R43" i="10"/>
  <c r="Q43" i="10"/>
  <c r="P43" i="10"/>
  <c r="O43" i="10"/>
  <c r="N43" i="10"/>
  <c r="M43" i="10"/>
  <c r="L43" i="10"/>
  <c r="K43" i="10"/>
  <c r="J43" i="10"/>
  <c r="I43" i="10"/>
  <c r="H43" i="10"/>
  <c r="G43" i="10"/>
  <c r="F43" i="10"/>
  <c r="E43" i="10"/>
  <c r="D43" i="10"/>
  <c r="BM39" i="10"/>
  <c r="BL39" i="10"/>
  <c r="BK39" i="10"/>
  <c r="BI39" i="10"/>
  <c r="BH39" i="10"/>
  <c r="BG39" i="10"/>
  <c r="BF39" i="10"/>
  <c r="BE39" i="10"/>
  <c r="BD39" i="10"/>
  <c r="BC39" i="10"/>
  <c r="BB39" i="10"/>
  <c r="BA39" i="10"/>
  <c r="AZ39" i="10"/>
  <c r="AY39" i="10"/>
  <c r="AX39"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R39" i="10"/>
  <c r="Q39" i="10"/>
  <c r="P39" i="10"/>
  <c r="O39" i="10"/>
  <c r="N39" i="10"/>
  <c r="M39" i="10"/>
  <c r="L39" i="10"/>
  <c r="K39" i="10"/>
  <c r="J39" i="10"/>
  <c r="I39" i="10"/>
  <c r="H39" i="10"/>
  <c r="G39" i="10"/>
  <c r="F39" i="10"/>
  <c r="E39" i="10"/>
  <c r="D39" i="10"/>
  <c r="BM35" i="10"/>
  <c r="BL35" i="10"/>
  <c r="BK35" i="10"/>
  <c r="BI35" i="10"/>
  <c r="BH35" i="10"/>
  <c r="BG35" i="10"/>
  <c r="BF35" i="10"/>
  <c r="BE35" i="10"/>
  <c r="BD35" i="10"/>
  <c r="BC35" i="10"/>
  <c r="BB35" i="10"/>
  <c r="BA35" i="10"/>
  <c r="AZ35" i="10"/>
  <c r="AY35" i="10"/>
  <c r="AX35"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R35" i="10"/>
  <c r="Q35" i="10"/>
  <c r="P35" i="10"/>
  <c r="O35" i="10"/>
  <c r="N35" i="10"/>
  <c r="M35" i="10"/>
  <c r="L35" i="10"/>
  <c r="K35" i="10"/>
  <c r="J35" i="10"/>
  <c r="I35" i="10"/>
  <c r="H35" i="10"/>
  <c r="G35" i="10"/>
  <c r="F35" i="10"/>
  <c r="E35" i="10"/>
  <c r="D35" i="10"/>
  <c r="BM31" i="10"/>
  <c r="BL31" i="10"/>
  <c r="BK31" i="10"/>
  <c r="BI31" i="10"/>
  <c r="BH31" i="10"/>
  <c r="BG31" i="10"/>
  <c r="BF31" i="10"/>
  <c r="BE31" i="10"/>
  <c r="BD31" i="10"/>
  <c r="BC31" i="10"/>
  <c r="BB31" i="10"/>
  <c r="BA31" i="10"/>
  <c r="AZ31" i="10"/>
  <c r="AY31" i="10"/>
  <c r="AX31" i="10"/>
  <c r="AW31" i="10"/>
  <c r="AV31" i="10"/>
  <c r="AU31" i="10"/>
  <c r="AT31" i="10"/>
  <c r="AS31" i="10"/>
  <c r="AR31" i="10"/>
  <c r="AQ31" i="10"/>
  <c r="AP31" i="10"/>
  <c r="AO31" i="10"/>
  <c r="AN31" i="10"/>
  <c r="AM31" i="10"/>
  <c r="AL31" i="10"/>
  <c r="AK31" i="10"/>
  <c r="AJ31" i="10"/>
  <c r="AI31" i="10"/>
  <c r="AH31" i="10"/>
  <c r="AG31" i="10"/>
  <c r="AF31" i="10"/>
  <c r="AE31" i="10"/>
  <c r="AD31" i="10"/>
  <c r="AC31" i="10"/>
  <c r="AB31" i="10"/>
  <c r="AA31" i="10"/>
  <c r="Z31" i="10"/>
  <c r="Y31" i="10"/>
  <c r="X31" i="10"/>
  <c r="W31" i="10"/>
  <c r="V31" i="10"/>
  <c r="U31" i="10"/>
  <c r="T31" i="10"/>
  <c r="S31" i="10"/>
  <c r="R31" i="10"/>
  <c r="Q31" i="10"/>
  <c r="P31" i="10"/>
  <c r="O31" i="10"/>
  <c r="N31" i="10"/>
  <c r="M31" i="10"/>
  <c r="L31" i="10"/>
  <c r="K31" i="10"/>
  <c r="J31" i="10"/>
  <c r="I31" i="10"/>
  <c r="H31" i="10"/>
  <c r="G31" i="10"/>
  <c r="F31" i="10"/>
  <c r="E31" i="10"/>
  <c r="D31" i="10"/>
  <c r="BM27" i="10"/>
  <c r="BL27" i="10"/>
  <c r="BK27" i="10"/>
  <c r="BI27" i="10"/>
  <c r="BH27" i="10"/>
  <c r="BG27" i="10"/>
  <c r="BF27" i="10"/>
  <c r="BE27" i="10"/>
  <c r="BD27" i="10"/>
  <c r="BC27" i="10"/>
  <c r="BB27" i="10"/>
  <c r="BA27" i="10"/>
  <c r="AZ27" i="10"/>
  <c r="AY27" i="10"/>
  <c r="AX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R27" i="10"/>
  <c r="Q27" i="10"/>
  <c r="P27" i="10"/>
  <c r="O27" i="10"/>
  <c r="N27" i="10"/>
  <c r="M27" i="10"/>
  <c r="L27" i="10"/>
  <c r="K27" i="10"/>
  <c r="J27" i="10"/>
  <c r="I27" i="10"/>
  <c r="H27" i="10"/>
  <c r="G27" i="10"/>
  <c r="F27" i="10"/>
  <c r="E27" i="10"/>
  <c r="D27" i="10"/>
  <c r="BM23" i="10"/>
  <c r="BL23" i="10"/>
  <c r="BK23" i="10"/>
  <c r="BI23" i="10"/>
  <c r="BH23" i="10"/>
  <c r="BG23" i="10"/>
  <c r="BF23" i="10"/>
  <c r="BE23" i="10"/>
  <c r="BD23" i="10"/>
  <c r="BC23" i="10"/>
  <c r="BB23" i="10"/>
  <c r="BA23" i="10"/>
  <c r="AZ23" i="10"/>
  <c r="AY23" i="10"/>
  <c r="AX23" i="10"/>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R23" i="10"/>
  <c r="Q23" i="10"/>
  <c r="P23" i="10"/>
  <c r="O23" i="10"/>
  <c r="N23" i="10"/>
  <c r="M23" i="10"/>
  <c r="L23" i="10"/>
  <c r="K23" i="10"/>
  <c r="J23" i="10"/>
  <c r="I23" i="10"/>
  <c r="H23" i="10"/>
  <c r="G23" i="10"/>
  <c r="F23" i="10"/>
  <c r="E23" i="10"/>
  <c r="D23" i="10"/>
  <c r="BM15" i="10"/>
  <c r="BL15" i="10"/>
  <c r="BK15" i="10"/>
  <c r="BI15" i="10"/>
  <c r="BH15" i="10"/>
  <c r="BG15" i="10"/>
  <c r="BF15" i="10"/>
  <c r="BE15" i="10"/>
  <c r="BD15" i="10"/>
  <c r="BC15" i="10"/>
  <c r="BB15" i="10"/>
  <c r="BA15" i="10"/>
  <c r="AZ15" i="10"/>
  <c r="AY15" i="10"/>
  <c r="AX15" i="10"/>
  <c r="AW15" i="10"/>
  <c r="AV15" i="10"/>
  <c r="AU15" i="10"/>
  <c r="AT15" i="10"/>
  <c r="AS15" i="10"/>
  <c r="AR15" i="10"/>
  <c r="AQ15" i="10"/>
  <c r="AP15" i="10"/>
  <c r="AO15" i="10"/>
  <c r="AN15" i="10"/>
  <c r="AM15" i="10"/>
  <c r="AL15" i="10"/>
  <c r="AK15" i="10"/>
  <c r="AJ15" i="10"/>
  <c r="AI15" i="10"/>
  <c r="AH15" i="10"/>
  <c r="AG15" i="10"/>
  <c r="AF15" i="10"/>
  <c r="AE15" i="10"/>
  <c r="AD15" i="10"/>
  <c r="AC15" i="10"/>
  <c r="AB15" i="10"/>
  <c r="AA15" i="10"/>
  <c r="Z15" i="10"/>
  <c r="Y15" i="10"/>
  <c r="X15" i="10"/>
  <c r="W15" i="10"/>
  <c r="V15" i="10"/>
  <c r="U15" i="10"/>
  <c r="T15" i="10"/>
  <c r="S15" i="10"/>
  <c r="R15" i="10"/>
  <c r="Q15" i="10"/>
  <c r="P15" i="10"/>
  <c r="O15" i="10"/>
  <c r="N15" i="10"/>
  <c r="M15" i="10"/>
  <c r="L15" i="10"/>
  <c r="K15" i="10"/>
  <c r="J15" i="10"/>
  <c r="I15" i="10"/>
  <c r="H15" i="10"/>
  <c r="G15" i="10"/>
  <c r="F15" i="10"/>
  <c r="E15" i="10"/>
  <c r="D15" i="10"/>
  <c r="BM19" i="10"/>
  <c r="BL19" i="10"/>
  <c r="BK19" i="10"/>
  <c r="BI19" i="10"/>
  <c r="BH19" i="10"/>
  <c r="BG19" i="10"/>
  <c r="BF19" i="10"/>
  <c r="BE19" i="10"/>
  <c r="BD19" i="10"/>
  <c r="BC19" i="10"/>
  <c r="BB19" i="10"/>
  <c r="BA19" i="10"/>
  <c r="AZ19" i="10"/>
  <c r="AY19" i="10"/>
  <c r="AX19" i="10"/>
  <c r="AW19" i="10"/>
  <c r="AV19" i="10"/>
  <c r="AU19" i="10"/>
  <c r="AT19" i="10"/>
  <c r="AS19" i="10"/>
  <c r="AR19" i="10"/>
  <c r="AQ19" i="10"/>
  <c r="AP19" i="10"/>
  <c r="AO19" i="10"/>
  <c r="AN19" i="10"/>
  <c r="AM19" i="10"/>
  <c r="AL19" i="10"/>
  <c r="AK19"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E19" i="10"/>
  <c r="D19" i="10"/>
  <c r="BR130" i="9" l="1"/>
  <c r="BT50" i="9" l="1"/>
  <c r="BM4" i="2" l="1"/>
  <c r="AA27" i="2" l="1"/>
  <c r="BR114" i="9" l="1"/>
  <c r="BS114" i="9"/>
  <c r="BR74" i="9"/>
  <c r="BS74" i="9"/>
  <c r="B15" i="9" l="1"/>
  <c r="B19" i="9"/>
  <c r="B23" i="9"/>
  <c r="B27" i="9"/>
  <c r="B31" i="9"/>
  <c r="B35" i="9"/>
  <c r="B39" i="9"/>
  <c r="B43" i="9"/>
  <c r="B47" i="9"/>
  <c r="B51" i="9"/>
  <c r="B55" i="9"/>
  <c r="B59" i="9"/>
  <c r="B63" i="9"/>
  <c r="B67" i="9"/>
  <c r="B71" i="9"/>
  <c r="B75" i="9"/>
  <c r="B79" i="9"/>
  <c r="B83" i="9"/>
  <c r="B87" i="9"/>
  <c r="B91" i="9"/>
  <c r="B95" i="9"/>
  <c r="B99" i="9"/>
  <c r="B103" i="9"/>
  <c r="B107" i="9"/>
  <c r="B111" i="9"/>
  <c r="B115" i="9"/>
  <c r="B119" i="9"/>
  <c r="B11" i="9"/>
  <c r="B7" i="9"/>
  <c r="B28" i="2"/>
  <c r="B32" i="2"/>
  <c r="B36" i="2"/>
  <c r="B40" i="2"/>
  <c r="B44" i="2"/>
  <c r="B48" i="2"/>
  <c r="B52" i="2"/>
  <c r="B56" i="2"/>
  <c r="B60" i="2"/>
  <c r="B64" i="2"/>
  <c r="B68" i="2"/>
  <c r="B72" i="2"/>
  <c r="B76" i="2"/>
  <c r="B80" i="2"/>
  <c r="B84" i="2"/>
  <c r="B88" i="2"/>
  <c r="B92" i="2"/>
  <c r="B96" i="2"/>
  <c r="B100" i="2"/>
  <c r="B104" i="2"/>
  <c r="B108" i="2"/>
  <c r="B112" i="2"/>
  <c r="B116" i="2"/>
  <c r="B120" i="2"/>
  <c r="B124" i="2"/>
  <c r="B8" i="2"/>
  <c r="BK123" i="10" l="1"/>
  <c r="BK119" i="10"/>
  <c r="BK115" i="10"/>
  <c r="BK111" i="10"/>
  <c r="BK107" i="10"/>
  <c r="BK103" i="10"/>
  <c r="BK99" i="10"/>
  <c r="BK95" i="10"/>
  <c r="BK91" i="10"/>
  <c r="BK87" i="10"/>
  <c r="BK83" i="10"/>
  <c r="BK79" i="10"/>
  <c r="BK75" i="10"/>
  <c r="BK71" i="10"/>
  <c r="BK67" i="10"/>
  <c r="BK11" i="10"/>
  <c r="BK4" i="10"/>
  <c r="BK191" i="2"/>
  <c r="BK187" i="2"/>
  <c r="BK183" i="2"/>
  <c r="BK179" i="2"/>
  <c r="BK175" i="2"/>
  <c r="BK171" i="2"/>
  <c r="BK167" i="2"/>
  <c r="BK163" i="2"/>
  <c r="BK159" i="2"/>
  <c r="BK155" i="2"/>
  <c r="BK151" i="2"/>
  <c r="BK147" i="2"/>
  <c r="BK143" i="2"/>
  <c r="BK139" i="2"/>
  <c r="BK135" i="2"/>
  <c r="BK131" i="2"/>
  <c r="BK127" i="2"/>
  <c r="BK123" i="2"/>
  <c r="BK119" i="2"/>
  <c r="BK115" i="2"/>
  <c r="BK111" i="2"/>
  <c r="BK107" i="2"/>
  <c r="BK103" i="2"/>
  <c r="BK99" i="2"/>
  <c r="BK95" i="2"/>
  <c r="BK91" i="2"/>
  <c r="BK87" i="2"/>
  <c r="BK83" i="2"/>
  <c r="BK79" i="2"/>
  <c r="BK75" i="2"/>
  <c r="BK71" i="2"/>
  <c r="BK67" i="2"/>
  <c r="BK63" i="2"/>
  <c r="BK59" i="2"/>
  <c r="BK55" i="2"/>
  <c r="BK51" i="2"/>
  <c r="BK47" i="2"/>
  <c r="BK43" i="2"/>
  <c r="BK39" i="2"/>
  <c r="BK35" i="2"/>
  <c r="BK31" i="2"/>
  <c r="BK27" i="2"/>
  <c r="BK23" i="2"/>
  <c r="BK19" i="2"/>
  <c r="BK15" i="2"/>
  <c r="BK11" i="2"/>
  <c r="BK5" i="2"/>
  <c r="BK4" i="2"/>
  <c r="BK195" i="2" l="1"/>
  <c r="BK128" i="10"/>
  <c r="BK127" i="10"/>
  <c r="BK196" i="2"/>
  <c r="BM135" i="2"/>
  <c r="BL135" i="2"/>
  <c r="BJ135" i="2"/>
  <c r="BI135" i="2"/>
  <c r="BH135" i="2"/>
  <c r="BG135" i="2"/>
  <c r="BF135" i="2"/>
  <c r="BE135" i="2"/>
  <c r="BD135" i="2"/>
  <c r="BC135" i="2"/>
  <c r="BB135" i="2"/>
  <c r="BA135" i="2"/>
  <c r="AZ135" i="2"/>
  <c r="AY135" i="2"/>
  <c r="AX135" i="2"/>
  <c r="AW135" i="2"/>
  <c r="AV135" i="2"/>
  <c r="AU135" i="2"/>
  <c r="AT135" i="2"/>
  <c r="AS135" i="2"/>
  <c r="AR135" i="2"/>
  <c r="AQ135" i="2"/>
  <c r="AP135" i="2"/>
  <c r="AO135" i="2"/>
  <c r="AN135" i="2"/>
  <c r="AM135" i="2"/>
  <c r="AL135" i="2"/>
  <c r="AK135" i="2"/>
  <c r="AJ135" i="2"/>
  <c r="AI135" i="2"/>
  <c r="AH135" i="2"/>
  <c r="AG135" i="2"/>
  <c r="AF135" i="2"/>
  <c r="AE135" i="2"/>
  <c r="AD135" i="2"/>
  <c r="AC135" i="2"/>
  <c r="AB135" i="2"/>
  <c r="AA135" i="2"/>
  <c r="Z135" i="2"/>
  <c r="Y135" i="2"/>
  <c r="X135" i="2"/>
  <c r="W135" i="2"/>
  <c r="V135" i="2"/>
  <c r="U135" i="2"/>
  <c r="T135" i="2"/>
  <c r="S135" i="2"/>
  <c r="R135" i="2"/>
  <c r="Q135" i="2"/>
  <c r="P135" i="2"/>
  <c r="O135" i="2"/>
  <c r="N135" i="2"/>
  <c r="M135" i="2"/>
  <c r="L135" i="2"/>
  <c r="K135" i="2"/>
  <c r="J135" i="2"/>
  <c r="I135" i="2"/>
  <c r="H135" i="2"/>
  <c r="G135" i="2"/>
  <c r="F135" i="2"/>
  <c r="E135" i="2"/>
  <c r="D135" i="2"/>
  <c r="BM131" i="2"/>
  <c r="BL131" i="2"/>
  <c r="BJ131" i="2"/>
  <c r="BI131" i="2"/>
  <c r="BH131" i="2"/>
  <c r="BG131" i="2"/>
  <c r="BF131" i="2"/>
  <c r="BE131" i="2"/>
  <c r="BD131" i="2"/>
  <c r="BC131" i="2"/>
  <c r="BB131" i="2"/>
  <c r="BA131" i="2"/>
  <c r="AZ131" i="2"/>
  <c r="AY131" i="2"/>
  <c r="AX131" i="2"/>
  <c r="AW131" i="2"/>
  <c r="AV131" i="2"/>
  <c r="AU131" i="2"/>
  <c r="AT131" i="2"/>
  <c r="AS131" i="2"/>
  <c r="AR131" i="2"/>
  <c r="AQ131" i="2"/>
  <c r="AP131" i="2"/>
  <c r="AO131" i="2"/>
  <c r="AN131" i="2"/>
  <c r="AM131" i="2"/>
  <c r="AL131" i="2"/>
  <c r="AK131" i="2"/>
  <c r="AJ131" i="2"/>
  <c r="AI131" i="2"/>
  <c r="AH131" i="2"/>
  <c r="AG131" i="2"/>
  <c r="AF131" i="2"/>
  <c r="AE131" i="2"/>
  <c r="AD131" i="2"/>
  <c r="AC131" i="2"/>
  <c r="AB131" i="2"/>
  <c r="AA131" i="2"/>
  <c r="Z131" i="2"/>
  <c r="Y131" i="2"/>
  <c r="X131" i="2"/>
  <c r="W131" i="2"/>
  <c r="V131" i="2"/>
  <c r="U131" i="2"/>
  <c r="T131" i="2"/>
  <c r="S131" i="2"/>
  <c r="R131" i="2"/>
  <c r="Q131" i="2"/>
  <c r="P131" i="2"/>
  <c r="O131" i="2"/>
  <c r="N131" i="2"/>
  <c r="M131" i="2"/>
  <c r="L131" i="2"/>
  <c r="K131" i="2"/>
  <c r="J131" i="2"/>
  <c r="I131" i="2"/>
  <c r="H131" i="2"/>
  <c r="G131" i="2"/>
  <c r="F131" i="2"/>
  <c r="E131" i="2"/>
  <c r="D131" i="2"/>
  <c r="BM127" i="2"/>
  <c r="BL127" i="2"/>
  <c r="BJ127" i="2"/>
  <c r="BI127" i="2"/>
  <c r="BH127" i="2"/>
  <c r="BG127" i="2"/>
  <c r="BF127" i="2"/>
  <c r="BE127" i="2"/>
  <c r="BD127" i="2"/>
  <c r="BC127" i="2"/>
  <c r="BB127" i="2"/>
  <c r="BA127" i="2"/>
  <c r="AZ127" i="2"/>
  <c r="AY127" i="2"/>
  <c r="AX127" i="2"/>
  <c r="AW127" i="2"/>
  <c r="AV127" i="2"/>
  <c r="AU127" i="2"/>
  <c r="AT127" i="2"/>
  <c r="AS127" i="2"/>
  <c r="AR127" i="2"/>
  <c r="AQ127" i="2"/>
  <c r="AP127" i="2"/>
  <c r="AO127" i="2"/>
  <c r="AN127" i="2"/>
  <c r="AM127" i="2"/>
  <c r="AL127" i="2"/>
  <c r="AK127" i="2"/>
  <c r="AJ127" i="2"/>
  <c r="AI127" i="2"/>
  <c r="AH127" i="2"/>
  <c r="AG127" i="2"/>
  <c r="AF127" i="2"/>
  <c r="AE127" i="2"/>
  <c r="AD127" i="2"/>
  <c r="AC127" i="2"/>
  <c r="AB127" i="2"/>
  <c r="AA127" i="2"/>
  <c r="Z127" i="2"/>
  <c r="Y127" i="2"/>
  <c r="X127" i="2"/>
  <c r="W127" i="2"/>
  <c r="V127" i="2"/>
  <c r="U127" i="2"/>
  <c r="T127" i="2"/>
  <c r="S127" i="2"/>
  <c r="R127" i="2"/>
  <c r="Q127" i="2"/>
  <c r="P127" i="2"/>
  <c r="O127" i="2"/>
  <c r="N127" i="2"/>
  <c r="M127" i="2"/>
  <c r="L127" i="2"/>
  <c r="K127" i="2"/>
  <c r="J127" i="2"/>
  <c r="I127" i="2"/>
  <c r="H127" i="2"/>
  <c r="G127" i="2"/>
  <c r="F127" i="2"/>
  <c r="E127" i="2"/>
  <c r="D127" i="2"/>
  <c r="BM119" i="2"/>
  <c r="BL119" i="2"/>
  <c r="BJ119" i="2"/>
  <c r="BI119" i="2"/>
  <c r="BH119" i="2"/>
  <c r="BG119" i="2"/>
  <c r="BF119" i="2"/>
  <c r="BE119" i="2"/>
  <c r="BD119" i="2"/>
  <c r="BC119" i="2"/>
  <c r="BB119" i="2"/>
  <c r="BA119" i="2"/>
  <c r="AZ119" i="2"/>
  <c r="AY119" i="2"/>
  <c r="AX119" i="2"/>
  <c r="AW119" i="2"/>
  <c r="AV119" i="2"/>
  <c r="AU119" i="2"/>
  <c r="AT119" i="2"/>
  <c r="AS119" i="2"/>
  <c r="AR119" i="2"/>
  <c r="AQ119" i="2"/>
  <c r="AP119" i="2"/>
  <c r="AO119" i="2"/>
  <c r="AN119" i="2"/>
  <c r="AM119" i="2"/>
  <c r="AL119" i="2"/>
  <c r="AK119" i="2"/>
  <c r="AJ119" i="2"/>
  <c r="AI119" i="2"/>
  <c r="AH119" i="2"/>
  <c r="AG119" i="2"/>
  <c r="AF119" i="2"/>
  <c r="AE119" i="2"/>
  <c r="AD119" i="2"/>
  <c r="AC119" i="2"/>
  <c r="AB119" i="2"/>
  <c r="AA119" i="2"/>
  <c r="Z119" i="2"/>
  <c r="Y119" i="2"/>
  <c r="X119" i="2"/>
  <c r="W119" i="2"/>
  <c r="V119" i="2"/>
  <c r="U119" i="2"/>
  <c r="T119" i="2"/>
  <c r="S119" i="2"/>
  <c r="R119" i="2"/>
  <c r="Q119" i="2"/>
  <c r="P119" i="2"/>
  <c r="O119" i="2"/>
  <c r="N119" i="2"/>
  <c r="M119" i="2"/>
  <c r="L119" i="2"/>
  <c r="K119" i="2"/>
  <c r="J119" i="2"/>
  <c r="I119" i="2"/>
  <c r="H119" i="2"/>
  <c r="G119" i="2"/>
  <c r="F119" i="2"/>
  <c r="E119" i="2"/>
  <c r="D119" i="2"/>
  <c r="BM115" i="2"/>
  <c r="BL115" i="2"/>
  <c r="BJ115" i="2"/>
  <c r="BI115" i="2"/>
  <c r="BH115" i="2"/>
  <c r="BG115" i="2"/>
  <c r="BF115" i="2"/>
  <c r="BE115" i="2"/>
  <c r="BD115" i="2"/>
  <c r="BC115" i="2"/>
  <c r="BB115" i="2"/>
  <c r="BA115" i="2"/>
  <c r="AZ115" i="2"/>
  <c r="AY115" i="2"/>
  <c r="AX115" i="2"/>
  <c r="AW115" i="2"/>
  <c r="AV115" i="2"/>
  <c r="AU115" i="2"/>
  <c r="AT115" i="2"/>
  <c r="AS115" i="2"/>
  <c r="AR115" i="2"/>
  <c r="AQ115" i="2"/>
  <c r="AP115" i="2"/>
  <c r="AO115" i="2"/>
  <c r="AN115" i="2"/>
  <c r="AM115" i="2"/>
  <c r="AL115" i="2"/>
  <c r="AK115" i="2"/>
  <c r="AJ115" i="2"/>
  <c r="AI115" i="2"/>
  <c r="AH115" i="2"/>
  <c r="AG115" i="2"/>
  <c r="AF115" i="2"/>
  <c r="AE115" i="2"/>
  <c r="AD115" i="2"/>
  <c r="AC115" i="2"/>
  <c r="AB115" i="2"/>
  <c r="AA115" i="2"/>
  <c r="Z115" i="2"/>
  <c r="Y115" i="2"/>
  <c r="X115" i="2"/>
  <c r="W115" i="2"/>
  <c r="V115" i="2"/>
  <c r="U115" i="2"/>
  <c r="T115" i="2"/>
  <c r="S115" i="2"/>
  <c r="R115" i="2"/>
  <c r="Q115" i="2"/>
  <c r="P115" i="2"/>
  <c r="O115" i="2"/>
  <c r="N115" i="2"/>
  <c r="M115" i="2"/>
  <c r="L115" i="2"/>
  <c r="K115" i="2"/>
  <c r="J115" i="2"/>
  <c r="I115" i="2"/>
  <c r="H115" i="2"/>
  <c r="G115" i="2"/>
  <c r="F115" i="2"/>
  <c r="E115" i="2"/>
  <c r="D115" i="2"/>
  <c r="BM111" i="2"/>
  <c r="BL111" i="2"/>
  <c r="BJ111" i="2"/>
  <c r="BI111" i="2"/>
  <c r="BH111" i="2"/>
  <c r="BG111" i="2"/>
  <c r="BF111" i="2"/>
  <c r="BE111" i="2"/>
  <c r="BD111" i="2"/>
  <c r="BC111" i="2"/>
  <c r="BB111" i="2"/>
  <c r="BA111" i="2"/>
  <c r="AZ111" i="2"/>
  <c r="AY111" i="2"/>
  <c r="AX111" i="2"/>
  <c r="AW111" i="2"/>
  <c r="AV111" i="2"/>
  <c r="AU111" i="2"/>
  <c r="AT111" i="2"/>
  <c r="AS111" i="2"/>
  <c r="AR111" i="2"/>
  <c r="AQ111" i="2"/>
  <c r="AP111" i="2"/>
  <c r="AO111" i="2"/>
  <c r="AN111" i="2"/>
  <c r="AM111" i="2"/>
  <c r="AL111" i="2"/>
  <c r="AK111" i="2"/>
  <c r="AJ111" i="2"/>
  <c r="AI111" i="2"/>
  <c r="AH111" i="2"/>
  <c r="AG111" i="2"/>
  <c r="AF111" i="2"/>
  <c r="AE111" i="2"/>
  <c r="AD111" i="2"/>
  <c r="AC111" i="2"/>
  <c r="AB111" i="2"/>
  <c r="AA111" i="2"/>
  <c r="Z111" i="2"/>
  <c r="Y111" i="2"/>
  <c r="X111" i="2"/>
  <c r="W111" i="2"/>
  <c r="V111" i="2"/>
  <c r="U111" i="2"/>
  <c r="T111" i="2"/>
  <c r="S111" i="2"/>
  <c r="R111" i="2"/>
  <c r="Q111" i="2"/>
  <c r="P111" i="2"/>
  <c r="O111" i="2"/>
  <c r="N111" i="2"/>
  <c r="M111" i="2"/>
  <c r="L111" i="2"/>
  <c r="K111" i="2"/>
  <c r="J111" i="2"/>
  <c r="I111" i="2"/>
  <c r="H111" i="2"/>
  <c r="G111" i="2"/>
  <c r="F111" i="2"/>
  <c r="E111" i="2"/>
  <c r="D111" i="2"/>
  <c r="BM107" i="2"/>
  <c r="BL107" i="2"/>
  <c r="BJ107" i="2"/>
  <c r="BI107" i="2"/>
  <c r="BH107" i="2"/>
  <c r="BG107" i="2"/>
  <c r="BF107" i="2"/>
  <c r="BE107" i="2"/>
  <c r="BD107" i="2"/>
  <c r="BC107" i="2"/>
  <c r="BB107" i="2"/>
  <c r="BA107" i="2"/>
  <c r="AZ107" i="2"/>
  <c r="AY107" i="2"/>
  <c r="AX107" i="2"/>
  <c r="AW107" i="2"/>
  <c r="AV107" i="2"/>
  <c r="AU107" i="2"/>
  <c r="AT107" i="2"/>
  <c r="AS107" i="2"/>
  <c r="AR107" i="2"/>
  <c r="AQ107" i="2"/>
  <c r="AP107" i="2"/>
  <c r="AO107" i="2"/>
  <c r="AN107" i="2"/>
  <c r="AM107" i="2"/>
  <c r="AL107" i="2"/>
  <c r="AK107" i="2"/>
  <c r="AJ107" i="2"/>
  <c r="AI107" i="2"/>
  <c r="AH107" i="2"/>
  <c r="AG107" i="2"/>
  <c r="AF107" i="2"/>
  <c r="AE107" i="2"/>
  <c r="AD107" i="2"/>
  <c r="AC107" i="2"/>
  <c r="AB107" i="2"/>
  <c r="AA107" i="2"/>
  <c r="Z107" i="2"/>
  <c r="Y107" i="2"/>
  <c r="X107" i="2"/>
  <c r="W107" i="2"/>
  <c r="V107" i="2"/>
  <c r="U107" i="2"/>
  <c r="T107" i="2"/>
  <c r="S107" i="2"/>
  <c r="R107" i="2"/>
  <c r="Q107" i="2"/>
  <c r="P107" i="2"/>
  <c r="O107" i="2"/>
  <c r="N107" i="2"/>
  <c r="M107" i="2"/>
  <c r="L107" i="2"/>
  <c r="K107" i="2"/>
  <c r="J107" i="2"/>
  <c r="I107" i="2"/>
  <c r="H107" i="2"/>
  <c r="G107" i="2"/>
  <c r="F107" i="2"/>
  <c r="E107" i="2"/>
  <c r="D107" i="2"/>
  <c r="BM103" i="2"/>
  <c r="BL103" i="2"/>
  <c r="BJ103" i="2"/>
  <c r="BI103" i="2"/>
  <c r="BH103" i="2"/>
  <c r="BG103" i="2"/>
  <c r="BF103" i="2"/>
  <c r="BE103" i="2"/>
  <c r="BD103" i="2"/>
  <c r="BC103" i="2"/>
  <c r="BB103" i="2"/>
  <c r="BA103" i="2"/>
  <c r="AZ103" i="2"/>
  <c r="AY103" i="2"/>
  <c r="AX103" i="2"/>
  <c r="AW103" i="2"/>
  <c r="AV103" i="2"/>
  <c r="AU103" i="2"/>
  <c r="AT103" i="2"/>
  <c r="AS103" i="2"/>
  <c r="AR103" i="2"/>
  <c r="AQ103" i="2"/>
  <c r="AP103" i="2"/>
  <c r="AO103" i="2"/>
  <c r="AN103" i="2"/>
  <c r="AM103" i="2"/>
  <c r="AL103" i="2"/>
  <c r="AK103" i="2"/>
  <c r="AJ103" i="2"/>
  <c r="AI103" i="2"/>
  <c r="AH103" i="2"/>
  <c r="AG103" i="2"/>
  <c r="AF103" i="2"/>
  <c r="AE103" i="2"/>
  <c r="AD103" i="2"/>
  <c r="AC103" i="2"/>
  <c r="AB103" i="2"/>
  <c r="AA103" i="2"/>
  <c r="Z103" i="2"/>
  <c r="Y103" i="2"/>
  <c r="X103" i="2"/>
  <c r="W103" i="2"/>
  <c r="V103" i="2"/>
  <c r="U103" i="2"/>
  <c r="T103" i="2"/>
  <c r="S103" i="2"/>
  <c r="R103" i="2"/>
  <c r="Q103" i="2"/>
  <c r="P103" i="2"/>
  <c r="O103" i="2"/>
  <c r="N103" i="2"/>
  <c r="M103" i="2"/>
  <c r="L103" i="2"/>
  <c r="K103" i="2"/>
  <c r="J103" i="2"/>
  <c r="I103" i="2"/>
  <c r="H103" i="2"/>
  <c r="G103" i="2"/>
  <c r="F103" i="2"/>
  <c r="E103" i="2"/>
  <c r="D103" i="2"/>
  <c r="BM99" i="2"/>
  <c r="BL99" i="2"/>
  <c r="BJ99" i="2"/>
  <c r="BI99" i="2"/>
  <c r="BH99" i="2"/>
  <c r="BG99" i="2"/>
  <c r="BF99" i="2"/>
  <c r="BE99" i="2"/>
  <c r="BD99" i="2"/>
  <c r="BC99" i="2"/>
  <c r="BB99" i="2"/>
  <c r="BA99" i="2"/>
  <c r="AZ99" i="2"/>
  <c r="AY99" i="2"/>
  <c r="AX99" i="2"/>
  <c r="AW99" i="2"/>
  <c r="AV99" i="2"/>
  <c r="AU99" i="2"/>
  <c r="AT99" i="2"/>
  <c r="AS99" i="2"/>
  <c r="AR99" i="2"/>
  <c r="AQ99" i="2"/>
  <c r="AP99" i="2"/>
  <c r="AO99" i="2"/>
  <c r="AN99" i="2"/>
  <c r="AM99" i="2"/>
  <c r="AL99" i="2"/>
  <c r="AK99" i="2"/>
  <c r="AJ99" i="2"/>
  <c r="AI99" i="2"/>
  <c r="AH99" i="2"/>
  <c r="AG99" i="2"/>
  <c r="AF99" i="2"/>
  <c r="AE99" i="2"/>
  <c r="AD99" i="2"/>
  <c r="AC99" i="2"/>
  <c r="AB99" i="2"/>
  <c r="AA99" i="2"/>
  <c r="Z99" i="2"/>
  <c r="Y99" i="2"/>
  <c r="X99" i="2"/>
  <c r="W99" i="2"/>
  <c r="V99" i="2"/>
  <c r="U99" i="2"/>
  <c r="T99" i="2"/>
  <c r="S99" i="2"/>
  <c r="R99" i="2"/>
  <c r="Q99" i="2"/>
  <c r="P99" i="2"/>
  <c r="O99" i="2"/>
  <c r="N99" i="2"/>
  <c r="M99" i="2"/>
  <c r="L99" i="2"/>
  <c r="K99" i="2"/>
  <c r="J99" i="2"/>
  <c r="I99" i="2"/>
  <c r="H99" i="2"/>
  <c r="G99" i="2"/>
  <c r="F99" i="2"/>
  <c r="E99" i="2"/>
  <c r="D99" i="2"/>
  <c r="BM95" i="2"/>
  <c r="BL95" i="2"/>
  <c r="BJ95" i="2"/>
  <c r="BI95" i="2"/>
  <c r="BH95" i="2"/>
  <c r="BG95" i="2"/>
  <c r="BF95" i="2"/>
  <c r="BE95" i="2"/>
  <c r="BD95" i="2"/>
  <c r="BC95" i="2"/>
  <c r="BB95" i="2"/>
  <c r="BA95" i="2"/>
  <c r="AZ95" i="2"/>
  <c r="AY95" i="2"/>
  <c r="AX95" i="2"/>
  <c r="AW95" i="2"/>
  <c r="AV95" i="2"/>
  <c r="AU95" i="2"/>
  <c r="AT95" i="2"/>
  <c r="AS95" i="2"/>
  <c r="AR95" i="2"/>
  <c r="AQ95" i="2"/>
  <c r="AP95" i="2"/>
  <c r="AO95" i="2"/>
  <c r="AN95" i="2"/>
  <c r="AM95" i="2"/>
  <c r="AL95" i="2"/>
  <c r="AK95" i="2"/>
  <c r="AJ95" i="2"/>
  <c r="AI95" i="2"/>
  <c r="AH95" i="2"/>
  <c r="AG95" i="2"/>
  <c r="AF95" i="2"/>
  <c r="AE95" i="2"/>
  <c r="AD95" i="2"/>
  <c r="AC95" i="2"/>
  <c r="AB95" i="2"/>
  <c r="AA95" i="2"/>
  <c r="Z95" i="2"/>
  <c r="Y95" i="2"/>
  <c r="X95" i="2"/>
  <c r="W95" i="2"/>
  <c r="V95" i="2"/>
  <c r="U95" i="2"/>
  <c r="T95" i="2"/>
  <c r="S95" i="2"/>
  <c r="R95" i="2"/>
  <c r="Q95" i="2"/>
  <c r="P95" i="2"/>
  <c r="O95" i="2"/>
  <c r="N95" i="2"/>
  <c r="M95" i="2"/>
  <c r="L95" i="2"/>
  <c r="K95" i="2"/>
  <c r="J95" i="2"/>
  <c r="I95" i="2"/>
  <c r="H95" i="2"/>
  <c r="G95" i="2"/>
  <c r="F95" i="2"/>
  <c r="E95" i="2"/>
  <c r="D95" i="2"/>
  <c r="BM91" i="2"/>
  <c r="BL91" i="2"/>
  <c r="BJ91" i="2"/>
  <c r="BI91" i="2"/>
  <c r="BH91" i="2"/>
  <c r="BG91" i="2"/>
  <c r="BF91" i="2"/>
  <c r="BE91" i="2"/>
  <c r="BD91" i="2"/>
  <c r="BC91" i="2"/>
  <c r="BB91" i="2"/>
  <c r="BA91" i="2"/>
  <c r="AZ91" i="2"/>
  <c r="AY91" i="2"/>
  <c r="AX91" i="2"/>
  <c r="AW91" i="2"/>
  <c r="AV91" i="2"/>
  <c r="AU91" i="2"/>
  <c r="AT91" i="2"/>
  <c r="AS91" i="2"/>
  <c r="AR91" i="2"/>
  <c r="AQ91" i="2"/>
  <c r="AP91" i="2"/>
  <c r="AO91" i="2"/>
  <c r="AN91" i="2"/>
  <c r="AM91" i="2"/>
  <c r="AL91" i="2"/>
  <c r="AK91" i="2"/>
  <c r="AJ91" i="2"/>
  <c r="AI91" i="2"/>
  <c r="AH91" i="2"/>
  <c r="AG91" i="2"/>
  <c r="AF91" i="2"/>
  <c r="AE91" i="2"/>
  <c r="AD91" i="2"/>
  <c r="AC91" i="2"/>
  <c r="AB91" i="2"/>
  <c r="AA91" i="2"/>
  <c r="Z91" i="2"/>
  <c r="Y91" i="2"/>
  <c r="X91" i="2"/>
  <c r="W91" i="2"/>
  <c r="V91" i="2"/>
  <c r="U91" i="2"/>
  <c r="T91" i="2"/>
  <c r="S91" i="2"/>
  <c r="R91" i="2"/>
  <c r="Q91" i="2"/>
  <c r="P91" i="2"/>
  <c r="O91" i="2"/>
  <c r="N91" i="2"/>
  <c r="M91" i="2"/>
  <c r="L91" i="2"/>
  <c r="K91" i="2"/>
  <c r="J91" i="2"/>
  <c r="I91" i="2"/>
  <c r="H91" i="2"/>
  <c r="G91" i="2"/>
  <c r="F91" i="2"/>
  <c r="E91" i="2"/>
  <c r="D91" i="2"/>
  <c r="BM87" i="2"/>
  <c r="BL87" i="2"/>
  <c r="BJ87" i="2"/>
  <c r="BI87" i="2"/>
  <c r="BH87" i="2"/>
  <c r="BG87" i="2"/>
  <c r="BF87" i="2"/>
  <c r="BE87" i="2"/>
  <c r="BD87" i="2"/>
  <c r="BC87" i="2"/>
  <c r="BB87" i="2"/>
  <c r="BA87" i="2"/>
  <c r="AZ87" i="2"/>
  <c r="AY87" i="2"/>
  <c r="AX87" i="2"/>
  <c r="AW87" i="2"/>
  <c r="AV87" i="2"/>
  <c r="AU87" i="2"/>
  <c r="AT87" i="2"/>
  <c r="AS87" i="2"/>
  <c r="AR87" i="2"/>
  <c r="AQ87" i="2"/>
  <c r="AP87" i="2"/>
  <c r="AO87" i="2"/>
  <c r="AN87" i="2"/>
  <c r="AM87" i="2"/>
  <c r="AL87" i="2"/>
  <c r="AK87" i="2"/>
  <c r="AJ87" i="2"/>
  <c r="AI87" i="2"/>
  <c r="AH87" i="2"/>
  <c r="AG87" i="2"/>
  <c r="AF87" i="2"/>
  <c r="AE87" i="2"/>
  <c r="AD87" i="2"/>
  <c r="AC87" i="2"/>
  <c r="AB87" i="2"/>
  <c r="AA87" i="2"/>
  <c r="Z87" i="2"/>
  <c r="Y87" i="2"/>
  <c r="X87" i="2"/>
  <c r="W87" i="2"/>
  <c r="V87" i="2"/>
  <c r="U87" i="2"/>
  <c r="T87" i="2"/>
  <c r="S87" i="2"/>
  <c r="R87" i="2"/>
  <c r="Q87" i="2"/>
  <c r="P87" i="2"/>
  <c r="O87" i="2"/>
  <c r="N87" i="2"/>
  <c r="M87" i="2"/>
  <c r="L87" i="2"/>
  <c r="K87" i="2"/>
  <c r="J87" i="2"/>
  <c r="I87" i="2"/>
  <c r="H87" i="2"/>
  <c r="G87" i="2"/>
  <c r="F87" i="2"/>
  <c r="E87" i="2"/>
  <c r="D87" i="2"/>
  <c r="BM83" i="2"/>
  <c r="BL83" i="2"/>
  <c r="BJ83" i="2"/>
  <c r="BI83" i="2"/>
  <c r="BH83" i="2"/>
  <c r="BG83" i="2"/>
  <c r="BF83" i="2"/>
  <c r="BE83" i="2"/>
  <c r="BD83" i="2"/>
  <c r="BC83" i="2"/>
  <c r="BB83" i="2"/>
  <c r="BA83" i="2"/>
  <c r="AZ83" i="2"/>
  <c r="AY83" i="2"/>
  <c r="AX83" i="2"/>
  <c r="AW83" i="2"/>
  <c r="AV83" i="2"/>
  <c r="AU83" i="2"/>
  <c r="AT83" i="2"/>
  <c r="AS83" i="2"/>
  <c r="AR83" i="2"/>
  <c r="AQ83" i="2"/>
  <c r="AP83" i="2"/>
  <c r="AO83" i="2"/>
  <c r="AN83" i="2"/>
  <c r="AM83" i="2"/>
  <c r="AL83" i="2"/>
  <c r="AK83" i="2"/>
  <c r="AJ83" i="2"/>
  <c r="AI83" i="2"/>
  <c r="AH83" i="2"/>
  <c r="AG83" i="2"/>
  <c r="AF83" i="2"/>
  <c r="AE83" i="2"/>
  <c r="AD83" i="2"/>
  <c r="AC83" i="2"/>
  <c r="AB83" i="2"/>
  <c r="AA83" i="2"/>
  <c r="Z83" i="2"/>
  <c r="Y83" i="2"/>
  <c r="X83" i="2"/>
  <c r="W83" i="2"/>
  <c r="V83" i="2"/>
  <c r="U83" i="2"/>
  <c r="T83" i="2"/>
  <c r="S83" i="2"/>
  <c r="R83" i="2"/>
  <c r="Q83" i="2"/>
  <c r="P83" i="2"/>
  <c r="O83" i="2"/>
  <c r="N83" i="2"/>
  <c r="M83" i="2"/>
  <c r="L83" i="2"/>
  <c r="K83" i="2"/>
  <c r="J83" i="2"/>
  <c r="I83" i="2"/>
  <c r="H83" i="2"/>
  <c r="G83" i="2"/>
  <c r="F83" i="2"/>
  <c r="E83" i="2"/>
  <c r="D83" i="2"/>
  <c r="BM79" i="2"/>
  <c r="BL79" i="2"/>
  <c r="BJ79" i="2"/>
  <c r="BI79" i="2"/>
  <c r="BH79" i="2"/>
  <c r="BG79" i="2"/>
  <c r="BF79" i="2"/>
  <c r="BE79" i="2"/>
  <c r="BD79" i="2"/>
  <c r="BC79" i="2"/>
  <c r="BB79" i="2"/>
  <c r="BA79" i="2"/>
  <c r="AZ79" i="2"/>
  <c r="AY79" i="2"/>
  <c r="AX79" i="2"/>
  <c r="AW79" i="2"/>
  <c r="AV79" i="2"/>
  <c r="AU79" i="2"/>
  <c r="AT79" i="2"/>
  <c r="AS79" i="2"/>
  <c r="AR79" i="2"/>
  <c r="AQ79" i="2"/>
  <c r="AP79" i="2"/>
  <c r="AO79" i="2"/>
  <c r="AN79" i="2"/>
  <c r="AM79" i="2"/>
  <c r="AL79" i="2"/>
  <c r="AK79" i="2"/>
  <c r="AJ79" i="2"/>
  <c r="AI79" i="2"/>
  <c r="AH79" i="2"/>
  <c r="AG79" i="2"/>
  <c r="AF79" i="2"/>
  <c r="AE79" i="2"/>
  <c r="AD79" i="2"/>
  <c r="AC79" i="2"/>
  <c r="AB79" i="2"/>
  <c r="AA79" i="2"/>
  <c r="Z79" i="2"/>
  <c r="Y79" i="2"/>
  <c r="X79" i="2"/>
  <c r="W79" i="2"/>
  <c r="V79" i="2"/>
  <c r="U79" i="2"/>
  <c r="T79" i="2"/>
  <c r="S79" i="2"/>
  <c r="R79" i="2"/>
  <c r="Q79" i="2"/>
  <c r="P79" i="2"/>
  <c r="O79" i="2"/>
  <c r="N79" i="2"/>
  <c r="M79" i="2"/>
  <c r="L79" i="2"/>
  <c r="K79" i="2"/>
  <c r="J79" i="2"/>
  <c r="I79" i="2"/>
  <c r="H79" i="2"/>
  <c r="G79" i="2"/>
  <c r="F79" i="2"/>
  <c r="E79" i="2"/>
  <c r="D79" i="2"/>
  <c r="BM75" i="2"/>
  <c r="BL75" i="2"/>
  <c r="BJ75" i="2"/>
  <c r="BI75" i="2"/>
  <c r="BH75" i="2"/>
  <c r="BG75" i="2"/>
  <c r="BF75" i="2"/>
  <c r="BE75" i="2"/>
  <c r="BD75" i="2"/>
  <c r="BC75" i="2"/>
  <c r="BB75" i="2"/>
  <c r="BA75" i="2"/>
  <c r="AZ75" i="2"/>
  <c r="AY75" i="2"/>
  <c r="AX75" i="2"/>
  <c r="AW75" i="2"/>
  <c r="AV75" i="2"/>
  <c r="AU75" i="2"/>
  <c r="AT75" i="2"/>
  <c r="AS75" i="2"/>
  <c r="AR75" i="2"/>
  <c r="AQ75" i="2"/>
  <c r="AP75" i="2"/>
  <c r="AO75" i="2"/>
  <c r="AN75" i="2"/>
  <c r="AM75" i="2"/>
  <c r="AL75" i="2"/>
  <c r="AK75" i="2"/>
  <c r="AJ75" i="2"/>
  <c r="AI75" i="2"/>
  <c r="AH75" i="2"/>
  <c r="AG75" i="2"/>
  <c r="AF75" i="2"/>
  <c r="AE75" i="2"/>
  <c r="AD75" i="2"/>
  <c r="AC75" i="2"/>
  <c r="AB75" i="2"/>
  <c r="AA75" i="2"/>
  <c r="Z75" i="2"/>
  <c r="Y75" i="2"/>
  <c r="X75" i="2"/>
  <c r="W75" i="2"/>
  <c r="V75" i="2"/>
  <c r="U75" i="2"/>
  <c r="T75" i="2"/>
  <c r="S75" i="2"/>
  <c r="R75" i="2"/>
  <c r="Q75" i="2"/>
  <c r="P75" i="2"/>
  <c r="O75" i="2"/>
  <c r="N75" i="2"/>
  <c r="M75" i="2"/>
  <c r="L75" i="2"/>
  <c r="K75" i="2"/>
  <c r="J75" i="2"/>
  <c r="I75" i="2"/>
  <c r="H75" i="2"/>
  <c r="G75" i="2"/>
  <c r="F75" i="2"/>
  <c r="E75" i="2"/>
  <c r="D75" i="2"/>
  <c r="BM71" i="2"/>
  <c r="BL71" i="2"/>
  <c r="BJ71" i="2"/>
  <c r="BI71" i="2"/>
  <c r="BH71" i="2"/>
  <c r="BG71" i="2"/>
  <c r="BF71" i="2"/>
  <c r="BE71" i="2"/>
  <c r="BD71" i="2"/>
  <c r="BC71" i="2"/>
  <c r="BB71" i="2"/>
  <c r="BA71" i="2"/>
  <c r="AZ71" i="2"/>
  <c r="AY71" i="2"/>
  <c r="AX71" i="2"/>
  <c r="AW71" i="2"/>
  <c r="AV71" i="2"/>
  <c r="AU71" i="2"/>
  <c r="AT71" i="2"/>
  <c r="AS71" i="2"/>
  <c r="AR71" i="2"/>
  <c r="AQ71" i="2"/>
  <c r="AP71" i="2"/>
  <c r="AO71" i="2"/>
  <c r="AN71" i="2"/>
  <c r="AM71" i="2"/>
  <c r="AL71" i="2"/>
  <c r="AK71" i="2"/>
  <c r="AJ71" i="2"/>
  <c r="AI71" i="2"/>
  <c r="AH71" i="2"/>
  <c r="AG71" i="2"/>
  <c r="AF71" i="2"/>
  <c r="AE71" i="2"/>
  <c r="AD71" i="2"/>
  <c r="AC71" i="2"/>
  <c r="AB71" i="2"/>
  <c r="AA71" i="2"/>
  <c r="Z71" i="2"/>
  <c r="Y71" i="2"/>
  <c r="X71" i="2"/>
  <c r="W71" i="2"/>
  <c r="V71" i="2"/>
  <c r="U71" i="2"/>
  <c r="T71" i="2"/>
  <c r="S71" i="2"/>
  <c r="R71" i="2"/>
  <c r="Q71" i="2"/>
  <c r="P71" i="2"/>
  <c r="O71" i="2"/>
  <c r="N71" i="2"/>
  <c r="M71" i="2"/>
  <c r="L71" i="2"/>
  <c r="K71" i="2"/>
  <c r="J71" i="2"/>
  <c r="I71" i="2"/>
  <c r="H71" i="2"/>
  <c r="G71" i="2"/>
  <c r="F71" i="2"/>
  <c r="E71" i="2"/>
  <c r="D71" i="2"/>
  <c r="BM67" i="2"/>
  <c r="BL67" i="2"/>
  <c r="BJ67" i="2"/>
  <c r="BI67" i="2"/>
  <c r="BH67" i="2"/>
  <c r="BG67" i="2"/>
  <c r="BF67" i="2"/>
  <c r="BE67" i="2"/>
  <c r="BD67" i="2"/>
  <c r="BC67" i="2"/>
  <c r="BB67" i="2"/>
  <c r="BA67" i="2"/>
  <c r="AZ67" i="2"/>
  <c r="AY67" i="2"/>
  <c r="AX67" i="2"/>
  <c r="AW67" i="2"/>
  <c r="AV67" i="2"/>
  <c r="AU67" i="2"/>
  <c r="AT67" i="2"/>
  <c r="AS67" i="2"/>
  <c r="AR67" i="2"/>
  <c r="AQ67" i="2"/>
  <c r="AP67" i="2"/>
  <c r="AO67" i="2"/>
  <c r="AN67" i="2"/>
  <c r="AM67" i="2"/>
  <c r="AL67" i="2"/>
  <c r="AK67" i="2"/>
  <c r="AJ67" i="2"/>
  <c r="AI67" i="2"/>
  <c r="AH67" i="2"/>
  <c r="AG67" i="2"/>
  <c r="AF67" i="2"/>
  <c r="AE67" i="2"/>
  <c r="AD67" i="2"/>
  <c r="AC67" i="2"/>
  <c r="AB67" i="2"/>
  <c r="AA67" i="2"/>
  <c r="Z67" i="2"/>
  <c r="Y67" i="2"/>
  <c r="X67" i="2"/>
  <c r="W67" i="2"/>
  <c r="V67" i="2"/>
  <c r="U67" i="2"/>
  <c r="T67" i="2"/>
  <c r="S67" i="2"/>
  <c r="R67" i="2"/>
  <c r="Q67" i="2"/>
  <c r="P67" i="2"/>
  <c r="O67" i="2"/>
  <c r="N67" i="2"/>
  <c r="M67" i="2"/>
  <c r="L67" i="2"/>
  <c r="K67" i="2"/>
  <c r="J67" i="2"/>
  <c r="I67" i="2"/>
  <c r="H67" i="2"/>
  <c r="G67" i="2"/>
  <c r="F67" i="2"/>
  <c r="E67" i="2"/>
  <c r="D67" i="2"/>
  <c r="BM63" i="2"/>
  <c r="BL63" i="2"/>
  <c r="BJ63" i="2"/>
  <c r="BI63" i="2"/>
  <c r="BH63" i="2"/>
  <c r="BG63" i="2"/>
  <c r="BF63" i="2"/>
  <c r="BE63" i="2"/>
  <c r="BD63" i="2"/>
  <c r="BC63" i="2"/>
  <c r="BB63" i="2"/>
  <c r="BA63" i="2"/>
  <c r="AZ63" i="2"/>
  <c r="AY63" i="2"/>
  <c r="AX63"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S63" i="2"/>
  <c r="R63" i="2"/>
  <c r="Q63" i="2"/>
  <c r="P63" i="2"/>
  <c r="O63" i="2"/>
  <c r="N63" i="2"/>
  <c r="M63" i="2"/>
  <c r="L63" i="2"/>
  <c r="K63" i="2"/>
  <c r="J63" i="2"/>
  <c r="I63" i="2"/>
  <c r="H63" i="2"/>
  <c r="G63" i="2"/>
  <c r="F63" i="2"/>
  <c r="E63" i="2"/>
  <c r="D63" i="2"/>
  <c r="BM59" i="2"/>
  <c r="BL59" i="2"/>
  <c r="BJ59" i="2"/>
  <c r="BI59" i="2"/>
  <c r="BH59" i="2"/>
  <c r="BG59" i="2"/>
  <c r="BF59" i="2"/>
  <c r="BE59" i="2"/>
  <c r="BD59" i="2"/>
  <c r="BC59" i="2"/>
  <c r="BB59" i="2"/>
  <c r="BA59" i="2"/>
  <c r="AZ59" i="2"/>
  <c r="AY59"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S59" i="2"/>
  <c r="R59" i="2"/>
  <c r="Q59" i="2"/>
  <c r="P59" i="2"/>
  <c r="O59" i="2"/>
  <c r="N59" i="2"/>
  <c r="M59" i="2"/>
  <c r="L59" i="2"/>
  <c r="K59" i="2"/>
  <c r="J59" i="2"/>
  <c r="I59" i="2"/>
  <c r="H59" i="2"/>
  <c r="G59" i="2"/>
  <c r="F59" i="2"/>
  <c r="E59" i="2"/>
  <c r="D59" i="2"/>
  <c r="BM55" i="2"/>
  <c r="BL55" i="2"/>
  <c r="BJ55" i="2"/>
  <c r="BI55" i="2"/>
  <c r="BH55" i="2"/>
  <c r="BG55" i="2"/>
  <c r="BF55" i="2"/>
  <c r="BE55" i="2"/>
  <c r="BD55" i="2"/>
  <c r="BC55" i="2"/>
  <c r="BB55" i="2"/>
  <c r="BA55" i="2"/>
  <c r="AZ55" i="2"/>
  <c r="AY55" i="2"/>
  <c r="AX55" i="2"/>
  <c r="AW55" i="2"/>
  <c r="AV55" i="2"/>
  <c r="AU55" i="2"/>
  <c r="AT55" i="2"/>
  <c r="AS55" i="2"/>
  <c r="AR55" i="2"/>
  <c r="AQ55" i="2"/>
  <c r="AP55" i="2"/>
  <c r="AO55" i="2"/>
  <c r="AN55" i="2"/>
  <c r="AM55" i="2"/>
  <c r="AL55" i="2"/>
  <c r="AK55" i="2"/>
  <c r="AJ55" i="2"/>
  <c r="AI55" i="2"/>
  <c r="AH55" i="2"/>
  <c r="AG55" i="2"/>
  <c r="AF55" i="2"/>
  <c r="AE55" i="2"/>
  <c r="AD55" i="2"/>
  <c r="AC55" i="2"/>
  <c r="AB55" i="2"/>
  <c r="AA55" i="2"/>
  <c r="Z55" i="2"/>
  <c r="Y55" i="2"/>
  <c r="X55" i="2"/>
  <c r="W55" i="2"/>
  <c r="V55" i="2"/>
  <c r="U55" i="2"/>
  <c r="T55" i="2"/>
  <c r="S55" i="2"/>
  <c r="R55" i="2"/>
  <c r="Q55" i="2"/>
  <c r="P55" i="2"/>
  <c r="O55" i="2"/>
  <c r="N55" i="2"/>
  <c r="M55" i="2"/>
  <c r="L55" i="2"/>
  <c r="K55" i="2"/>
  <c r="J55" i="2"/>
  <c r="I55" i="2"/>
  <c r="H55" i="2"/>
  <c r="G55" i="2"/>
  <c r="F55" i="2"/>
  <c r="E55" i="2"/>
  <c r="D55" i="2"/>
  <c r="BM51" i="2"/>
  <c r="BL51" i="2"/>
  <c r="BJ51" i="2"/>
  <c r="BI51" i="2"/>
  <c r="BH51" i="2"/>
  <c r="BG51" i="2"/>
  <c r="BF51" i="2"/>
  <c r="BE51" i="2"/>
  <c r="BD51" i="2"/>
  <c r="BC51" i="2"/>
  <c r="BB51" i="2"/>
  <c r="BA51" i="2"/>
  <c r="AZ51" i="2"/>
  <c r="AY51"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S51" i="2"/>
  <c r="R51" i="2"/>
  <c r="Q51" i="2"/>
  <c r="P51" i="2"/>
  <c r="O51" i="2"/>
  <c r="N51" i="2"/>
  <c r="M51" i="2"/>
  <c r="L51" i="2"/>
  <c r="K51" i="2"/>
  <c r="J51" i="2"/>
  <c r="I51" i="2"/>
  <c r="H51" i="2"/>
  <c r="G51" i="2"/>
  <c r="F51" i="2"/>
  <c r="E51" i="2"/>
  <c r="D51" i="2"/>
  <c r="BM47" i="2"/>
  <c r="BL47" i="2"/>
  <c r="BJ47" i="2"/>
  <c r="BI47" i="2"/>
  <c r="BH47" i="2"/>
  <c r="BG47" i="2"/>
  <c r="BF47" i="2"/>
  <c r="BE47" i="2"/>
  <c r="BD47" i="2"/>
  <c r="BC47" i="2"/>
  <c r="BB47" i="2"/>
  <c r="BA47" i="2"/>
  <c r="AZ47" i="2"/>
  <c r="AY47"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S47" i="2"/>
  <c r="R47" i="2"/>
  <c r="Q47" i="2"/>
  <c r="P47" i="2"/>
  <c r="O47" i="2"/>
  <c r="N47" i="2"/>
  <c r="M47" i="2"/>
  <c r="L47" i="2"/>
  <c r="K47" i="2"/>
  <c r="J47" i="2"/>
  <c r="I47" i="2"/>
  <c r="H47" i="2"/>
  <c r="G47" i="2"/>
  <c r="F47" i="2"/>
  <c r="E47" i="2"/>
  <c r="D47" i="2"/>
  <c r="BM43" i="2"/>
  <c r="BL43" i="2"/>
  <c r="BJ43" i="2"/>
  <c r="BI43" i="2"/>
  <c r="BH43" i="2"/>
  <c r="BG43" i="2"/>
  <c r="BF43" i="2"/>
  <c r="BE43" i="2"/>
  <c r="BD43" i="2"/>
  <c r="BC43" i="2"/>
  <c r="BB43" i="2"/>
  <c r="BA43" i="2"/>
  <c r="AZ43" i="2"/>
  <c r="AY43" i="2"/>
  <c r="AX43" i="2"/>
  <c r="AW43" i="2"/>
  <c r="AV43" i="2"/>
  <c r="AU43" i="2"/>
  <c r="AT43" i="2"/>
  <c r="AS43" i="2"/>
  <c r="AR43" i="2"/>
  <c r="AQ43" i="2"/>
  <c r="AP43" i="2"/>
  <c r="AO43" i="2"/>
  <c r="AN43" i="2"/>
  <c r="AM43" i="2"/>
  <c r="AL43" i="2"/>
  <c r="AK43" i="2"/>
  <c r="AJ43" i="2"/>
  <c r="AI43" i="2"/>
  <c r="AH43" i="2"/>
  <c r="AG43" i="2"/>
  <c r="AF43" i="2"/>
  <c r="AE43" i="2"/>
  <c r="AD43" i="2"/>
  <c r="AC43" i="2"/>
  <c r="AB43" i="2"/>
  <c r="AA43" i="2"/>
  <c r="Z43" i="2"/>
  <c r="Y43" i="2"/>
  <c r="X43" i="2"/>
  <c r="W43" i="2"/>
  <c r="V43" i="2"/>
  <c r="U43" i="2"/>
  <c r="T43" i="2"/>
  <c r="S43" i="2"/>
  <c r="R43" i="2"/>
  <c r="Q43" i="2"/>
  <c r="P43" i="2"/>
  <c r="O43" i="2"/>
  <c r="N43" i="2"/>
  <c r="M43" i="2"/>
  <c r="L43" i="2"/>
  <c r="K43" i="2"/>
  <c r="J43" i="2"/>
  <c r="I43" i="2"/>
  <c r="H43" i="2"/>
  <c r="G43" i="2"/>
  <c r="F43" i="2"/>
  <c r="E43" i="2"/>
  <c r="D43" i="2"/>
  <c r="BM39" i="2"/>
  <c r="BL39" i="2"/>
  <c r="BJ39" i="2"/>
  <c r="BI39" i="2"/>
  <c r="BH39" i="2"/>
  <c r="BG39" i="2"/>
  <c r="BF39" i="2"/>
  <c r="BE39" i="2"/>
  <c r="BD39" i="2"/>
  <c r="BC39" i="2"/>
  <c r="BB39" i="2"/>
  <c r="BA39" i="2"/>
  <c r="AZ39" i="2"/>
  <c r="AY39"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S39" i="2"/>
  <c r="R39" i="2"/>
  <c r="Q39" i="2"/>
  <c r="P39" i="2"/>
  <c r="O39" i="2"/>
  <c r="N39" i="2"/>
  <c r="M39" i="2"/>
  <c r="L39" i="2"/>
  <c r="K39" i="2"/>
  <c r="J39" i="2"/>
  <c r="I39" i="2"/>
  <c r="H39" i="2"/>
  <c r="G39" i="2"/>
  <c r="F39" i="2"/>
  <c r="E39" i="2"/>
  <c r="D39" i="2"/>
  <c r="BM35" i="2"/>
  <c r="BL35" i="2"/>
  <c r="BJ35" i="2"/>
  <c r="BI35" i="2"/>
  <c r="BH35" i="2"/>
  <c r="BG35" i="2"/>
  <c r="BF35" i="2"/>
  <c r="BE35" i="2"/>
  <c r="BD35" i="2"/>
  <c r="BC35" i="2"/>
  <c r="BB35" i="2"/>
  <c r="BA35" i="2"/>
  <c r="AZ35" i="2"/>
  <c r="AY35"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S35" i="2"/>
  <c r="R35" i="2"/>
  <c r="Q35" i="2"/>
  <c r="P35" i="2"/>
  <c r="O35" i="2"/>
  <c r="N35" i="2"/>
  <c r="M35" i="2"/>
  <c r="L35" i="2"/>
  <c r="K35" i="2"/>
  <c r="J35" i="2"/>
  <c r="I35" i="2"/>
  <c r="H35" i="2"/>
  <c r="G35" i="2"/>
  <c r="F35" i="2"/>
  <c r="E35" i="2"/>
  <c r="D35" i="2"/>
  <c r="BM31" i="2"/>
  <c r="BL31" i="2"/>
  <c r="BJ31" i="2"/>
  <c r="BI31" i="2"/>
  <c r="BH31" i="2"/>
  <c r="BG31" i="2"/>
  <c r="BF31" i="2"/>
  <c r="BE31" i="2"/>
  <c r="BD31" i="2"/>
  <c r="BC31" i="2"/>
  <c r="BB31" i="2"/>
  <c r="BA31" i="2"/>
  <c r="AZ31" i="2"/>
  <c r="AY31" i="2"/>
  <c r="AX31" i="2"/>
  <c r="AW31" i="2"/>
  <c r="AV31" i="2"/>
  <c r="AU31" i="2"/>
  <c r="AT31" i="2"/>
  <c r="AS31" i="2"/>
  <c r="AR31" i="2"/>
  <c r="AQ31" i="2"/>
  <c r="AP31" i="2"/>
  <c r="AO31" i="2"/>
  <c r="AN31" i="2"/>
  <c r="AM31" i="2"/>
  <c r="AL31" i="2"/>
  <c r="AK31" i="2"/>
  <c r="AJ31" i="2"/>
  <c r="AI31" i="2"/>
  <c r="AH31" i="2"/>
  <c r="AG31" i="2"/>
  <c r="AF31" i="2"/>
  <c r="AE31" i="2"/>
  <c r="AD31" i="2"/>
  <c r="AC31" i="2"/>
  <c r="AB31" i="2"/>
  <c r="AA31" i="2"/>
  <c r="Z31" i="2"/>
  <c r="Y31" i="2"/>
  <c r="X31" i="2"/>
  <c r="W31" i="2"/>
  <c r="V31" i="2"/>
  <c r="U31" i="2"/>
  <c r="T31" i="2"/>
  <c r="S31" i="2"/>
  <c r="R31" i="2"/>
  <c r="Q31" i="2"/>
  <c r="P31" i="2"/>
  <c r="O31" i="2"/>
  <c r="N31" i="2"/>
  <c r="M31" i="2"/>
  <c r="L31" i="2"/>
  <c r="K31" i="2"/>
  <c r="J31" i="2"/>
  <c r="I31" i="2"/>
  <c r="H31" i="2"/>
  <c r="G31" i="2"/>
  <c r="F31" i="2"/>
  <c r="E31" i="2"/>
  <c r="D31" i="2"/>
  <c r="BM27" i="2"/>
  <c r="BL27" i="2"/>
  <c r="BJ27" i="2"/>
  <c r="BI27" i="2"/>
  <c r="BH27" i="2"/>
  <c r="BG27" i="2"/>
  <c r="BF27" i="2"/>
  <c r="BE27" i="2"/>
  <c r="BD27" i="2"/>
  <c r="BC27" i="2"/>
  <c r="BB27" i="2"/>
  <c r="BA27" i="2"/>
  <c r="AZ27" i="2"/>
  <c r="AY27" i="2"/>
  <c r="AX27" i="2"/>
  <c r="AW27" i="2"/>
  <c r="AV27" i="2"/>
  <c r="AU27" i="2"/>
  <c r="AT27" i="2"/>
  <c r="AS27" i="2"/>
  <c r="AR27" i="2"/>
  <c r="AQ27" i="2"/>
  <c r="AP27" i="2"/>
  <c r="AO27" i="2"/>
  <c r="AN27" i="2"/>
  <c r="AM27" i="2"/>
  <c r="AL27" i="2"/>
  <c r="AK27" i="2"/>
  <c r="AJ27" i="2"/>
  <c r="AI27" i="2"/>
  <c r="AH27" i="2"/>
  <c r="AG27" i="2"/>
  <c r="AF27" i="2"/>
  <c r="AE27" i="2"/>
  <c r="AD27" i="2"/>
  <c r="AC27" i="2"/>
  <c r="AB27" i="2"/>
  <c r="Z27" i="2"/>
  <c r="Y27" i="2"/>
  <c r="X27" i="2"/>
  <c r="W27" i="2"/>
  <c r="V27" i="2"/>
  <c r="U27" i="2"/>
  <c r="T27" i="2"/>
  <c r="S27" i="2"/>
  <c r="R27" i="2"/>
  <c r="Q27" i="2"/>
  <c r="P27" i="2"/>
  <c r="O27" i="2"/>
  <c r="N27" i="2"/>
  <c r="M27" i="2"/>
  <c r="L27" i="2"/>
  <c r="K27" i="2"/>
  <c r="J27" i="2"/>
  <c r="I27" i="2"/>
  <c r="H27" i="2"/>
  <c r="G27" i="2"/>
  <c r="F27" i="2"/>
  <c r="E27" i="2"/>
  <c r="D27" i="2"/>
  <c r="BM23" i="2"/>
  <c r="BL23" i="2"/>
  <c r="BJ23" i="2"/>
  <c r="BI23" i="2"/>
  <c r="BH23" i="2"/>
  <c r="BG23" i="2"/>
  <c r="BF23" i="2"/>
  <c r="BE23" i="2"/>
  <c r="BD23" i="2"/>
  <c r="BC23" i="2"/>
  <c r="BB23" i="2"/>
  <c r="BA23" i="2"/>
  <c r="AZ23" i="2"/>
  <c r="AY23" i="2"/>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W23" i="2"/>
  <c r="V23" i="2"/>
  <c r="U23" i="2"/>
  <c r="T23" i="2"/>
  <c r="S23" i="2"/>
  <c r="R23" i="2"/>
  <c r="Q23" i="2"/>
  <c r="P23" i="2"/>
  <c r="O23" i="2"/>
  <c r="N23" i="2"/>
  <c r="M23" i="2"/>
  <c r="L23" i="2"/>
  <c r="K23" i="2"/>
  <c r="J23" i="2"/>
  <c r="I23" i="2"/>
  <c r="H23" i="2"/>
  <c r="G23" i="2"/>
  <c r="F23" i="2"/>
  <c r="E23" i="2"/>
  <c r="D23" i="2"/>
  <c r="BM19" i="2"/>
  <c r="BL19" i="2"/>
  <c r="BJ19" i="2"/>
  <c r="BI19" i="2"/>
  <c r="BH19" i="2"/>
  <c r="BG19" i="2"/>
  <c r="BF19" i="2"/>
  <c r="BE19" i="2"/>
  <c r="BD19" i="2"/>
  <c r="BC19" i="2"/>
  <c r="BB19" i="2"/>
  <c r="BA19" i="2"/>
  <c r="AZ19" i="2"/>
  <c r="AY19" i="2"/>
  <c r="AX19" i="2"/>
  <c r="AW19" i="2"/>
  <c r="AV19" i="2"/>
  <c r="AU19" i="2"/>
  <c r="AT19" i="2"/>
  <c r="AS19" i="2"/>
  <c r="AR19" i="2"/>
  <c r="AQ19" i="2"/>
  <c r="AP19" i="2"/>
  <c r="AO19" i="2"/>
  <c r="AN19" i="2"/>
  <c r="AM19" i="2"/>
  <c r="AL19" i="2"/>
  <c r="AK19" i="2"/>
  <c r="AJ19" i="2"/>
  <c r="AI19" i="2"/>
  <c r="AH19" i="2"/>
  <c r="AG19" i="2"/>
  <c r="AF19" i="2"/>
  <c r="AE19" i="2"/>
  <c r="AD19" i="2"/>
  <c r="AC19" i="2"/>
  <c r="AB19" i="2"/>
  <c r="AA19" i="2"/>
  <c r="Z19" i="2"/>
  <c r="Y19" i="2"/>
  <c r="X19" i="2"/>
  <c r="W19" i="2"/>
  <c r="V19" i="2"/>
  <c r="U19" i="2"/>
  <c r="T19" i="2"/>
  <c r="S19" i="2"/>
  <c r="R19" i="2"/>
  <c r="Q19" i="2"/>
  <c r="P19" i="2"/>
  <c r="O19" i="2"/>
  <c r="N19" i="2"/>
  <c r="M19" i="2"/>
  <c r="L19" i="2"/>
  <c r="K19" i="2"/>
  <c r="J19" i="2"/>
  <c r="I19" i="2"/>
  <c r="H19" i="2"/>
  <c r="G19" i="2"/>
  <c r="F19" i="2"/>
  <c r="E19" i="2"/>
  <c r="D19" i="2"/>
  <c r="BM15" i="2"/>
  <c r="BL15" i="2"/>
  <c r="BJ15" i="2"/>
  <c r="BI15" i="2"/>
  <c r="BH15" i="2"/>
  <c r="BG15" i="2"/>
  <c r="BF15" i="2"/>
  <c r="BE15" i="2"/>
  <c r="BD15" i="2"/>
  <c r="BC15" i="2"/>
  <c r="BB15" i="2"/>
  <c r="BA15" i="2"/>
  <c r="AZ15" i="2"/>
  <c r="AY15" i="2"/>
  <c r="AX15" i="2"/>
  <c r="AW15" i="2"/>
  <c r="AV15" i="2"/>
  <c r="AU15" i="2"/>
  <c r="AT15" i="2"/>
  <c r="AS15" i="2"/>
  <c r="AR15" i="2"/>
  <c r="AQ15" i="2"/>
  <c r="AP15" i="2"/>
  <c r="AO15" i="2"/>
  <c r="AN15" i="2"/>
  <c r="AM15" i="2"/>
  <c r="AL15" i="2"/>
  <c r="AK15" i="2"/>
  <c r="AJ15" i="2"/>
  <c r="AI15" i="2"/>
  <c r="AH15" i="2"/>
  <c r="AG15" i="2"/>
  <c r="AF15" i="2"/>
  <c r="AE15" i="2"/>
  <c r="AD15" i="2"/>
  <c r="AC15" i="2"/>
  <c r="AB15" i="2"/>
  <c r="AA15" i="2"/>
  <c r="Z15" i="2"/>
  <c r="Y15" i="2"/>
  <c r="X15" i="2"/>
  <c r="W15" i="2"/>
  <c r="V15" i="2"/>
  <c r="U15" i="2"/>
  <c r="T15" i="2"/>
  <c r="S15" i="2"/>
  <c r="R15" i="2"/>
  <c r="Q15" i="2"/>
  <c r="P15" i="2"/>
  <c r="O15" i="2"/>
  <c r="N15" i="2"/>
  <c r="M15" i="2"/>
  <c r="L15" i="2"/>
  <c r="K15" i="2"/>
  <c r="J15" i="2"/>
  <c r="I15" i="2"/>
  <c r="H15" i="2"/>
  <c r="G15" i="2"/>
  <c r="F15" i="2"/>
  <c r="E15" i="2"/>
  <c r="D15" i="2"/>
  <c r="BM11" i="2"/>
  <c r="BL11" i="2"/>
  <c r="BJ11" i="2"/>
  <c r="BI11" i="2"/>
  <c r="BH11" i="2"/>
  <c r="BG11" i="2"/>
  <c r="BF11" i="2"/>
  <c r="BE11" i="2"/>
  <c r="BD11" i="2"/>
  <c r="BC11" i="2"/>
  <c r="BB11" i="2"/>
  <c r="BA11" i="2"/>
  <c r="AZ11" i="2"/>
  <c r="AY11" i="2"/>
  <c r="AX11" i="2"/>
  <c r="AW11" i="2"/>
  <c r="AV11" i="2"/>
  <c r="AU11" i="2"/>
  <c r="AT11" i="2"/>
  <c r="AS11" i="2"/>
  <c r="AR11" i="2"/>
  <c r="AQ11" i="2"/>
  <c r="AP11" i="2"/>
  <c r="AO11" i="2"/>
  <c r="AN11" i="2"/>
  <c r="AM11" i="2"/>
  <c r="AL11" i="2"/>
  <c r="AK11" i="2"/>
  <c r="AJ11" i="2"/>
  <c r="AI11" i="2"/>
  <c r="AH11" i="2"/>
  <c r="AG11" i="2"/>
  <c r="AF11" i="2"/>
  <c r="AE11" i="2"/>
  <c r="AD11" i="2"/>
  <c r="AC11" i="2"/>
  <c r="AB11" i="2"/>
  <c r="AA11" i="2"/>
  <c r="Z11" i="2"/>
  <c r="Y11" i="2"/>
  <c r="X11" i="2"/>
  <c r="W11" i="2"/>
  <c r="V11" i="2"/>
  <c r="U11" i="2"/>
  <c r="T11" i="2"/>
  <c r="S11" i="2"/>
  <c r="R11" i="2"/>
  <c r="Q11" i="2"/>
  <c r="P11" i="2"/>
  <c r="O11" i="2"/>
  <c r="N11" i="2"/>
  <c r="M11" i="2"/>
  <c r="L11" i="2"/>
  <c r="K11" i="2"/>
  <c r="J11" i="2"/>
  <c r="I11" i="2"/>
  <c r="H11" i="2"/>
  <c r="G11" i="2"/>
  <c r="F11" i="2"/>
  <c r="E11" i="2"/>
  <c r="D11" i="2"/>
  <c r="D123" i="2"/>
  <c r="E123" i="2"/>
  <c r="F123" i="2"/>
  <c r="G123" i="2"/>
  <c r="H123" i="2"/>
  <c r="I123" i="2"/>
  <c r="J123" i="2"/>
  <c r="K123" i="2"/>
  <c r="L123" i="2"/>
  <c r="M123" i="2"/>
  <c r="N123" i="2"/>
  <c r="O123" i="2"/>
  <c r="P123" i="2"/>
  <c r="Q123" i="2"/>
  <c r="R123" i="2"/>
  <c r="S123" i="2"/>
  <c r="T123" i="2"/>
  <c r="U123" i="2"/>
  <c r="V123" i="2"/>
  <c r="W123" i="2"/>
  <c r="X123" i="2"/>
  <c r="Y123" i="2"/>
  <c r="Z123" i="2"/>
  <c r="AA123" i="2"/>
  <c r="AB123" i="2"/>
  <c r="AC123" i="2"/>
  <c r="AD123" i="2"/>
  <c r="AE123" i="2"/>
  <c r="AF123" i="2"/>
  <c r="AG123" i="2"/>
  <c r="AH123" i="2"/>
  <c r="AI123" i="2"/>
  <c r="AJ123" i="2"/>
  <c r="AK123" i="2"/>
  <c r="AL123" i="2"/>
  <c r="AM123" i="2"/>
  <c r="AN123" i="2"/>
  <c r="AO123" i="2"/>
  <c r="AP123" i="2"/>
  <c r="AQ123" i="2"/>
  <c r="AR123" i="2"/>
  <c r="AS123" i="2"/>
  <c r="AT123" i="2"/>
  <c r="AU123" i="2"/>
  <c r="AV123" i="2"/>
  <c r="AW123" i="2"/>
  <c r="AX123" i="2"/>
  <c r="AY123" i="2"/>
  <c r="AZ123" i="2"/>
  <c r="BA123" i="2"/>
  <c r="BB123" i="2"/>
  <c r="BC123" i="2"/>
  <c r="BD123" i="2"/>
  <c r="BE123" i="2"/>
  <c r="BF123" i="2"/>
  <c r="BG123" i="2"/>
  <c r="BH123" i="2"/>
  <c r="BI123" i="2"/>
  <c r="BJ123" i="2"/>
  <c r="BL123" i="2"/>
  <c r="BM123" i="2"/>
  <c r="BM114" i="9" l="1"/>
  <c r="BN114" i="9"/>
  <c r="BH114" i="9"/>
  <c r="BI114" i="9"/>
  <c r="BJ114" i="9"/>
  <c r="BK114" i="9"/>
  <c r="BL114" i="9"/>
  <c r="BG114" i="9"/>
  <c r="BJ128" i="10" l="1"/>
  <c r="BH122" i="11" l="1"/>
  <c r="BG122" i="11"/>
  <c r="BH118" i="11"/>
  <c r="BG118" i="11"/>
  <c r="BH114" i="11"/>
  <c r="BG114" i="11"/>
  <c r="BH110" i="11"/>
  <c r="BG110" i="11"/>
  <c r="BH106" i="11"/>
  <c r="BG106" i="11"/>
  <c r="BH102" i="11"/>
  <c r="BG102" i="11"/>
  <c r="BH98" i="11"/>
  <c r="BG98" i="11"/>
  <c r="BH94" i="11"/>
  <c r="BG94" i="11"/>
  <c r="BH90" i="11"/>
  <c r="BG90" i="11"/>
  <c r="BH86" i="11"/>
  <c r="BG86" i="11"/>
  <c r="BH82" i="11"/>
  <c r="BG82" i="11"/>
  <c r="BH78" i="11"/>
  <c r="BG78" i="11"/>
  <c r="BH74" i="11"/>
  <c r="BG74" i="11"/>
  <c r="BH70" i="11"/>
  <c r="BG70" i="11"/>
  <c r="BH66" i="11"/>
  <c r="BG66" i="11"/>
  <c r="BH62" i="11"/>
  <c r="BG62" i="11"/>
  <c r="BH58" i="11"/>
  <c r="BG58" i="11"/>
  <c r="BH54" i="11"/>
  <c r="BG54" i="11"/>
  <c r="BH50" i="11"/>
  <c r="BG50" i="11"/>
  <c r="BH46" i="11"/>
  <c r="BG46" i="11"/>
  <c r="BH42" i="11"/>
  <c r="BG42" i="11"/>
  <c r="BH38" i="11"/>
  <c r="BG38" i="11"/>
  <c r="BH34" i="11"/>
  <c r="BG34" i="11"/>
  <c r="BH30" i="11"/>
  <c r="BG30" i="11"/>
  <c r="BH26" i="11"/>
  <c r="BG26" i="11"/>
  <c r="BH22" i="11"/>
  <c r="BG22" i="11"/>
  <c r="BH18" i="11"/>
  <c r="BG18" i="11"/>
  <c r="BH14" i="11"/>
  <c r="BG14" i="11"/>
  <c r="BH10" i="11"/>
  <c r="BG10" i="11"/>
  <c r="BJ122" i="11"/>
  <c r="BI122" i="11"/>
  <c r="BJ118" i="11"/>
  <c r="BI118" i="11"/>
  <c r="BJ114" i="11"/>
  <c r="BI114" i="11"/>
  <c r="BJ110" i="11"/>
  <c r="BI110" i="11"/>
  <c r="BJ106" i="11"/>
  <c r="BI106" i="11"/>
  <c r="BJ102" i="11"/>
  <c r="BI102" i="11"/>
  <c r="BJ98" i="11"/>
  <c r="BI98" i="11"/>
  <c r="BJ94" i="11"/>
  <c r="BI94" i="11"/>
  <c r="BJ90" i="11"/>
  <c r="BI90" i="11"/>
  <c r="BJ86" i="11"/>
  <c r="BI86" i="11"/>
  <c r="BJ82" i="11"/>
  <c r="BI82" i="11"/>
  <c r="BJ78" i="11"/>
  <c r="BI78" i="11"/>
  <c r="BJ74" i="11"/>
  <c r="BI74" i="11"/>
  <c r="BJ70" i="11"/>
  <c r="BI70" i="11"/>
  <c r="BJ66" i="11"/>
  <c r="BI66" i="11"/>
  <c r="BJ62" i="11"/>
  <c r="BI62" i="11"/>
  <c r="BJ58" i="11"/>
  <c r="BI58" i="11"/>
  <c r="BJ54" i="11"/>
  <c r="BI54" i="11"/>
  <c r="BJ50" i="11"/>
  <c r="BI50" i="11"/>
  <c r="BJ46" i="11"/>
  <c r="BI46" i="11"/>
  <c r="BJ42" i="11"/>
  <c r="BI42" i="11"/>
  <c r="BJ38" i="11"/>
  <c r="BI38" i="11"/>
  <c r="BJ34" i="11"/>
  <c r="BI34" i="11"/>
  <c r="BJ30" i="11"/>
  <c r="BI30" i="11"/>
  <c r="BJ26" i="11"/>
  <c r="BI26" i="11"/>
  <c r="BJ22" i="11"/>
  <c r="BI22" i="11"/>
  <c r="BJ18" i="11"/>
  <c r="BI18" i="11"/>
  <c r="BJ14" i="11"/>
  <c r="BI14" i="11"/>
  <c r="BJ10" i="11"/>
  <c r="BI10" i="11"/>
  <c r="BI127" i="11" s="1"/>
  <c r="BJ127" i="11" l="1"/>
  <c r="BG127" i="11"/>
  <c r="BH127" i="11"/>
  <c r="BG126" i="11"/>
  <c r="BH126" i="11"/>
  <c r="BI126" i="11"/>
  <c r="BJ126" i="11"/>
  <c r="E196" i="8"/>
  <c r="D196" i="8"/>
  <c r="C196" i="8"/>
  <c r="E182" i="8"/>
  <c r="D182" i="8"/>
  <c r="C182" i="8"/>
  <c r="E160" i="8"/>
  <c r="D160" i="8"/>
  <c r="C160" i="8"/>
  <c r="C161" i="8" s="1"/>
  <c r="D161" i="8" s="1"/>
  <c r="A143" i="8"/>
  <c r="A144" i="8" s="1"/>
  <c r="A145" i="8" s="1"/>
  <c r="A146" i="8" s="1"/>
  <c r="A147" i="8" s="1"/>
  <c r="A148" i="8" s="1"/>
  <c r="A149" i="8" s="1"/>
  <c r="A150" i="8" s="1"/>
  <c r="A151" i="8" s="1"/>
  <c r="A152" i="8" s="1"/>
  <c r="A153" i="8" s="1"/>
  <c r="A154" i="8" s="1"/>
  <c r="A155" i="8" s="1"/>
  <c r="A156" i="8" s="1"/>
  <c r="A157" i="8" s="1"/>
  <c r="A158" i="8" s="1"/>
  <c r="A159" i="8" s="1"/>
  <c r="E137" i="8"/>
  <c r="D137" i="8"/>
  <c r="C137" i="8"/>
  <c r="A87" i="8"/>
  <c r="A88" i="8" s="1"/>
  <c r="A89" i="8" s="1"/>
  <c r="A90" i="8" s="1"/>
  <c r="A91" i="8" s="1"/>
  <c r="A92" i="8" s="1"/>
  <c r="A93" i="8" s="1"/>
  <c r="A94" i="8" s="1"/>
  <c r="A95" i="8" s="1"/>
  <c r="A96" i="8" s="1"/>
  <c r="A97" i="8" s="1"/>
  <c r="A98" i="8" s="1"/>
  <c r="A99" i="8" s="1"/>
  <c r="A100" i="8" s="1"/>
  <c r="A101" i="8" s="1"/>
  <c r="A102" i="8" s="1"/>
  <c r="A103" i="8" s="1"/>
  <c r="A104" i="8" s="1"/>
  <c r="A105" i="8" s="1"/>
  <c r="A106" i="8" s="1"/>
  <c r="A107" i="8" s="1"/>
  <c r="A108" i="8" s="1"/>
  <c r="A109" i="8" s="1"/>
  <c r="A110" i="8" s="1"/>
  <c r="A111" i="8" s="1"/>
  <c r="A112" i="8" s="1"/>
  <c r="A113" i="8" s="1"/>
  <c r="A114" i="8" s="1"/>
  <c r="A115" i="8" s="1"/>
  <c r="A116" i="8" s="1"/>
  <c r="A117" i="8" s="1"/>
  <c r="A118" i="8" s="1"/>
  <c r="A119" i="8" s="1"/>
  <c r="A120" i="8" s="1"/>
  <c r="A121" i="8" s="1"/>
  <c r="A122" i="8" s="1"/>
  <c r="A123" i="8" s="1"/>
  <c r="A124" i="8" s="1"/>
  <c r="A125" i="8" s="1"/>
  <c r="A126" i="8" s="1"/>
  <c r="A127" i="8" s="1"/>
  <c r="A128" i="8" s="1"/>
  <c r="A129" i="8" s="1"/>
  <c r="A130" i="8" s="1"/>
  <c r="A131" i="8" s="1"/>
  <c r="A132" i="8" s="1"/>
  <c r="A133" i="8" s="1"/>
  <c r="A134" i="8" s="1"/>
  <c r="A135" i="8" s="1"/>
  <c r="A136" i="8" s="1"/>
  <c r="E81" i="8"/>
  <c r="D81" i="8"/>
  <c r="C81" i="8"/>
  <c r="E54" i="8"/>
  <c r="D54" i="8"/>
  <c r="C54" i="8"/>
  <c r="A4" i="8"/>
  <c r="A5" i="8" s="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134" i="11"/>
  <c r="A135" i="11" s="1"/>
  <c r="A136" i="11" s="1"/>
  <c r="A137" i="11" s="1"/>
  <c r="A138" i="11" s="1"/>
  <c r="A139" i="11" s="1"/>
  <c r="A140" i="11" s="1"/>
  <c r="A141" i="11" s="1"/>
  <c r="A142" i="11" s="1"/>
  <c r="A143" i="11" s="1"/>
  <c r="CK122" i="11"/>
  <c r="CH122" i="11"/>
  <c r="CG122" i="11"/>
  <c r="CF122" i="11"/>
  <c r="CE122" i="11"/>
  <c r="CD122" i="11"/>
  <c r="CC122" i="11"/>
  <c r="CB122" i="11"/>
  <c r="CA122" i="11"/>
  <c r="BZ122" i="11"/>
  <c r="BY122" i="11"/>
  <c r="BX122" i="11"/>
  <c r="BW122" i="11"/>
  <c r="BV122" i="11"/>
  <c r="BU122" i="11"/>
  <c r="BT122" i="11"/>
  <c r="BS122" i="11"/>
  <c r="BR122" i="11"/>
  <c r="BQ122" i="11"/>
  <c r="BN122" i="11"/>
  <c r="BM122" i="11"/>
  <c r="BL122" i="11"/>
  <c r="BK122" i="11"/>
  <c r="BF122" i="11"/>
  <c r="BE122" i="11"/>
  <c r="BD122" i="11"/>
  <c r="BC122" i="11"/>
  <c r="BB122" i="11"/>
  <c r="BA122" i="11"/>
  <c r="AZ122" i="11"/>
  <c r="AY122" i="11"/>
  <c r="AX122" i="11"/>
  <c r="AW122" i="11"/>
  <c r="AV122" i="11"/>
  <c r="AU122" i="11"/>
  <c r="AT122" i="11"/>
  <c r="AS122" i="11"/>
  <c r="AR122" i="11"/>
  <c r="AQ122" i="11"/>
  <c r="AP122" i="11"/>
  <c r="AO122" i="11"/>
  <c r="AN122" i="11"/>
  <c r="AM122" i="11"/>
  <c r="AL122" i="11"/>
  <c r="AK122" i="11"/>
  <c r="AJ122" i="11"/>
  <c r="AI122" i="11"/>
  <c r="AH122" i="11"/>
  <c r="AG122" i="11"/>
  <c r="AF122" i="11"/>
  <c r="AE122" i="11"/>
  <c r="AD122" i="11"/>
  <c r="AC122" i="11"/>
  <c r="AB122" i="11"/>
  <c r="AA122" i="11"/>
  <c r="Z122" i="11"/>
  <c r="Y122" i="11"/>
  <c r="X122" i="11"/>
  <c r="W122" i="11"/>
  <c r="V122" i="11"/>
  <c r="U122" i="11"/>
  <c r="T122" i="11"/>
  <c r="S122" i="11"/>
  <c r="R122" i="11"/>
  <c r="Q122" i="11"/>
  <c r="P122" i="11"/>
  <c r="O122" i="11"/>
  <c r="N122" i="11"/>
  <c r="M122" i="11"/>
  <c r="L122" i="11"/>
  <c r="K122" i="11"/>
  <c r="J122" i="11"/>
  <c r="I122" i="11"/>
  <c r="H122" i="11"/>
  <c r="G122" i="11"/>
  <c r="F122" i="11"/>
  <c r="E122" i="11"/>
  <c r="D122" i="11"/>
  <c r="CK121" i="11"/>
  <c r="BQ121" i="11"/>
  <c r="CI120" i="11"/>
  <c r="BO120" i="11"/>
  <c r="CI119" i="11"/>
  <c r="BO119" i="11"/>
  <c r="BQ119" i="11" s="1"/>
  <c r="CQ35" i="11" s="1"/>
  <c r="B119" i="11"/>
  <c r="CK118" i="11"/>
  <c r="CH118" i="11"/>
  <c r="CG118" i="11"/>
  <c r="CF118" i="11"/>
  <c r="CE118" i="11"/>
  <c r="CD118" i="11"/>
  <c r="CC118" i="11"/>
  <c r="CB118" i="11"/>
  <c r="CA118" i="11"/>
  <c r="BZ118" i="11"/>
  <c r="BY118" i="11"/>
  <c r="BX118" i="11"/>
  <c r="BW118" i="11"/>
  <c r="BV118" i="11"/>
  <c r="BU118" i="11"/>
  <c r="BT118" i="11"/>
  <c r="BS118" i="11"/>
  <c r="BR118" i="11"/>
  <c r="BQ118" i="11"/>
  <c r="BN118" i="11"/>
  <c r="BM118" i="11"/>
  <c r="BL118" i="11"/>
  <c r="BK118" i="11"/>
  <c r="BF118" i="11"/>
  <c r="BE118" i="11"/>
  <c r="BD118" i="11"/>
  <c r="BC118" i="11"/>
  <c r="BB118" i="11"/>
  <c r="BA118" i="11"/>
  <c r="AZ118" i="11"/>
  <c r="AY118" i="11"/>
  <c r="AX118" i="11"/>
  <c r="AW118" i="11"/>
  <c r="AV118" i="11"/>
  <c r="AU118" i="11"/>
  <c r="AT118" i="11"/>
  <c r="AS118" i="11"/>
  <c r="AR118" i="11"/>
  <c r="AQ118" i="11"/>
  <c r="AP118" i="11"/>
  <c r="AO118" i="11"/>
  <c r="AN118" i="11"/>
  <c r="AM118" i="11"/>
  <c r="AL118" i="11"/>
  <c r="AK118" i="11"/>
  <c r="AJ118" i="11"/>
  <c r="AI118" i="11"/>
  <c r="AH118" i="11"/>
  <c r="AG118" i="11"/>
  <c r="AF118" i="11"/>
  <c r="AE118" i="11"/>
  <c r="AD118" i="11"/>
  <c r="AC118" i="11"/>
  <c r="AB118" i="11"/>
  <c r="AA118" i="11"/>
  <c r="Z118" i="11"/>
  <c r="Y118" i="11"/>
  <c r="X118" i="11"/>
  <c r="W118" i="11"/>
  <c r="V118" i="11"/>
  <c r="U118" i="11"/>
  <c r="T118" i="11"/>
  <c r="S118" i="11"/>
  <c r="R118" i="11"/>
  <c r="Q118" i="11"/>
  <c r="P118" i="11"/>
  <c r="O118" i="11"/>
  <c r="N118" i="11"/>
  <c r="M118" i="11"/>
  <c r="L118" i="11"/>
  <c r="K118" i="11"/>
  <c r="J118" i="11"/>
  <c r="I118" i="11"/>
  <c r="H118" i="11"/>
  <c r="G118" i="11"/>
  <c r="F118" i="11"/>
  <c r="E118" i="11"/>
  <c r="D118" i="11"/>
  <c r="CK117" i="11"/>
  <c r="BQ117" i="11"/>
  <c r="CI116" i="11"/>
  <c r="BO116" i="11"/>
  <c r="CI115" i="11"/>
  <c r="CK115" i="11" s="1"/>
  <c r="CR34" i="11" s="1"/>
  <c r="BO115" i="11"/>
  <c r="B115" i="11"/>
  <c r="CK114" i="11"/>
  <c r="CH114" i="11"/>
  <c r="CG114" i="11"/>
  <c r="CF114" i="11"/>
  <c r="CE114" i="11"/>
  <c r="CD114" i="11"/>
  <c r="CC114" i="11"/>
  <c r="CB114" i="11"/>
  <c r="CA114" i="11"/>
  <c r="BZ114" i="11"/>
  <c r="BY114" i="11"/>
  <c r="BX114" i="11"/>
  <c r="BW114" i="11"/>
  <c r="BV114" i="11"/>
  <c r="BU114" i="11"/>
  <c r="BT114" i="11"/>
  <c r="BS114" i="11"/>
  <c r="BR114" i="11"/>
  <c r="BQ114" i="11"/>
  <c r="BN114" i="11"/>
  <c r="BM114" i="11"/>
  <c r="BL114" i="11"/>
  <c r="BK114" i="11"/>
  <c r="BF114" i="11"/>
  <c r="BE114" i="11"/>
  <c r="BD114" i="11"/>
  <c r="BC114" i="11"/>
  <c r="BB114" i="11"/>
  <c r="BA114" i="11"/>
  <c r="AZ114" i="11"/>
  <c r="AY114" i="11"/>
  <c r="AX114" i="11"/>
  <c r="AW114" i="11"/>
  <c r="AV114" i="11"/>
  <c r="AU114" i="11"/>
  <c r="AT114" i="11"/>
  <c r="AS114" i="11"/>
  <c r="AR114" i="11"/>
  <c r="AQ114" i="11"/>
  <c r="AP114" i="11"/>
  <c r="AO114" i="11"/>
  <c r="AN114" i="11"/>
  <c r="AM114" i="11"/>
  <c r="AL114" i="11"/>
  <c r="AK114" i="11"/>
  <c r="AJ114" i="11"/>
  <c r="AI114" i="11"/>
  <c r="AH114" i="11"/>
  <c r="AG114" i="11"/>
  <c r="AF114" i="11"/>
  <c r="AE114" i="11"/>
  <c r="AD114" i="11"/>
  <c r="AC114" i="11"/>
  <c r="AB114" i="11"/>
  <c r="AA114" i="11"/>
  <c r="Z114" i="11"/>
  <c r="Y114" i="11"/>
  <c r="X114" i="11"/>
  <c r="W114" i="11"/>
  <c r="V114" i="11"/>
  <c r="U114" i="11"/>
  <c r="T114" i="11"/>
  <c r="S114" i="11"/>
  <c r="R114" i="11"/>
  <c r="Q114" i="11"/>
  <c r="P114" i="11"/>
  <c r="O114" i="11"/>
  <c r="N114" i="11"/>
  <c r="M114" i="11"/>
  <c r="L114" i="11"/>
  <c r="K114" i="11"/>
  <c r="J114" i="11"/>
  <c r="I114" i="11"/>
  <c r="H114" i="11"/>
  <c r="G114" i="11"/>
  <c r="F114" i="11"/>
  <c r="E114" i="11"/>
  <c r="D114" i="11"/>
  <c r="CK113" i="11"/>
  <c r="BQ113" i="11"/>
  <c r="CI112" i="11"/>
  <c r="BO112" i="11"/>
  <c r="CI111" i="11"/>
  <c r="BO111" i="11"/>
  <c r="B111" i="11"/>
  <c r="CK110" i="11"/>
  <c r="CH110" i="11"/>
  <c r="CG110" i="11"/>
  <c r="CF110" i="11"/>
  <c r="CE110" i="11"/>
  <c r="CD110" i="11"/>
  <c r="CC110" i="11"/>
  <c r="CB110" i="11"/>
  <c r="CA110" i="11"/>
  <c r="BZ110" i="11"/>
  <c r="BY110" i="11"/>
  <c r="BX110" i="11"/>
  <c r="BW110" i="11"/>
  <c r="BV110" i="11"/>
  <c r="BU110" i="11"/>
  <c r="BT110" i="11"/>
  <c r="BS110" i="11"/>
  <c r="BR110" i="11"/>
  <c r="BQ110" i="11"/>
  <c r="BN110" i="11"/>
  <c r="BM110" i="11"/>
  <c r="BL110" i="11"/>
  <c r="BK110" i="11"/>
  <c r="BF110" i="11"/>
  <c r="BE110" i="11"/>
  <c r="BD110" i="11"/>
  <c r="BC110" i="11"/>
  <c r="BB110" i="11"/>
  <c r="BA110" i="11"/>
  <c r="AZ110" i="11"/>
  <c r="AY110" i="11"/>
  <c r="AX110" i="11"/>
  <c r="AW110" i="11"/>
  <c r="AV110" i="11"/>
  <c r="AU110" i="11"/>
  <c r="AT110" i="11"/>
  <c r="AS110" i="11"/>
  <c r="AR110" i="11"/>
  <c r="AQ110" i="11"/>
  <c r="AP110" i="11"/>
  <c r="AO110" i="11"/>
  <c r="AN110" i="11"/>
  <c r="AM110" i="11"/>
  <c r="AL110" i="11"/>
  <c r="AK110" i="11"/>
  <c r="AJ110" i="11"/>
  <c r="AI110" i="11"/>
  <c r="AH110" i="11"/>
  <c r="AG110" i="11"/>
  <c r="AF110" i="11"/>
  <c r="AE110" i="11"/>
  <c r="AD110" i="11"/>
  <c r="AC110" i="11"/>
  <c r="AB110" i="11"/>
  <c r="AA110" i="11"/>
  <c r="Z110" i="11"/>
  <c r="Y110" i="11"/>
  <c r="X110" i="11"/>
  <c r="W110" i="11"/>
  <c r="V110" i="11"/>
  <c r="U110" i="11"/>
  <c r="T110" i="11"/>
  <c r="S110" i="11"/>
  <c r="R110" i="11"/>
  <c r="Q110" i="11"/>
  <c r="P110" i="11"/>
  <c r="O110" i="11"/>
  <c r="N110" i="11"/>
  <c r="M110" i="11"/>
  <c r="L110" i="11"/>
  <c r="K110" i="11"/>
  <c r="J110" i="11"/>
  <c r="I110" i="11"/>
  <c r="H110" i="11"/>
  <c r="G110" i="11"/>
  <c r="F110" i="11"/>
  <c r="E110" i="11"/>
  <c r="D110" i="11"/>
  <c r="CK109" i="11"/>
  <c r="BQ109" i="11"/>
  <c r="CI108" i="11"/>
  <c r="BO108" i="11"/>
  <c r="CI107" i="11"/>
  <c r="BO107" i="11"/>
  <c r="BQ107" i="11" s="1"/>
  <c r="CQ32" i="11" s="1"/>
  <c r="B107" i="11"/>
  <c r="CK106" i="11"/>
  <c r="CH106" i="11"/>
  <c r="CG106" i="11"/>
  <c r="CF106" i="11"/>
  <c r="CE106" i="11"/>
  <c r="CD106" i="11"/>
  <c r="CC106" i="11"/>
  <c r="CB106" i="11"/>
  <c r="CA106" i="11"/>
  <c r="BZ106" i="11"/>
  <c r="BY106" i="11"/>
  <c r="BX106" i="11"/>
  <c r="BW106" i="11"/>
  <c r="BV106" i="11"/>
  <c r="BU106" i="11"/>
  <c r="BT106" i="11"/>
  <c r="BS106" i="11"/>
  <c r="BR106" i="11"/>
  <c r="BQ106" i="11"/>
  <c r="BN106" i="11"/>
  <c r="BM106" i="11"/>
  <c r="BL106" i="11"/>
  <c r="BK106" i="11"/>
  <c r="BF106" i="11"/>
  <c r="BE106" i="11"/>
  <c r="BD106" i="11"/>
  <c r="BC106" i="11"/>
  <c r="BB106" i="11"/>
  <c r="BA106" i="11"/>
  <c r="AZ106" i="11"/>
  <c r="AY106" i="11"/>
  <c r="AX106" i="11"/>
  <c r="AW106" i="11"/>
  <c r="AV106" i="11"/>
  <c r="AU106" i="11"/>
  <c r="AT106" i="11"/>
  <c r="AS106" i="11"/>
  <c r="AR106" i="11"/>
  <c r="AQ106" i="11"/>
  <c r="AP106" i="11"/>
  <c r="AO106" i="11"/>
  <c r="AN106" i="11"/>
  <c r="AM106" i="11"/>
  <c r="AL106" i="11"/>
  <c r="AK106" i="11"/>
  <c r="AJ106" i="11"/>
  <c r="AI106" i="11"/>
  <c r="AH106" i="11"/>
  <c r="AG106" i="11"/>
  <c r="AF106" i="11"/>
  <c r="AE106" i="11"/>
  <c r="AD106" i="11"/>
  <c r="AC106" i="11"/>
  <c r="AB106" i="11"/>
  <c r="AA106" i="11"/>
  <c r="Z106" i="11"/>
  <c r="Y106" i="11"/>
  <c r="X106" i="11"/>
  <c r="W106" i="11"/>
  <c r="V106" i="11"/>
  <c r="U106" i="11"/>
  <c r="T106" i="11"/>
  <c r="S106" i="11"/>
  <c r="R106" i="11"/>
  <c r="Q106" i="11"/>
  <c r="P106" i="11"/>
  <c r="O106" i="11"/>
  <c r="N106" i="11"/>
  <c r="M106" i="11"/>
  <c r="L106" i="11"/>
  <c r="K106" i="11"/>
  <c r="J106" i="11"/>
  <c r="I106" i="11"/>
  <c r="H106" i="11"/>
  <c r="G106" i="11"/>
  <c r="F106" i="11"/>
  <c r="E106" i="11"/>
  <c r="D106" i="11"/>
  <c r="CK105" i="11"/>
  <c r="BQ105" i="11"/>
  <c r="CI104" i="11"/>
  <c r="BO104" i="11"/>
  <c r="CI103" i="11"/>
  <c r="BO103" i="11"/>
  <c r="B103" i="11"/>
  <c r="CK102" i="11"/>
  <c r="CH102" i="11"/>
  <c r="CG102" i="11"/>
  <c r="CF102" i="11"/>
  <c r="CE102" i="11"/>
  <c r="CD102" i="11"/>
  <c r="CC102" i="11"/>
  <c r="CB102" i="11"/>
  <c r="CA102" i="11"/>
  <c r="BZ102" i="11"/>
  <c r="BY102" i="11"/>
  <c r="BX102" i="11"/>
  <c r="BW102" i="11"/>
  <c r="BV102" i="11"/>
  <c r="BU102" i="11"/>
  <c r="BT102" i="11"/>
  <c r="BS102" i="11"/>
  <c r="BR102" i="11"/>
  <c r="BQ102" i="11"/>
  <c r="BN102" i="11"/>
  <c r="BM102" i="11"/>
  <c r="BL102" i="11"/>
  <c r="BK102" i="11"/>
  <c r="BF102" i="11"/>
  <c r="BE102" i="11"/>
  <c r="BD102" i="11"/>
  <c r="BC102" i="11"/>
  <c r="BB102" i="11"/>
  <c r="BA102" i="11"/>
  <c r="AZ102" i="11"/>
  <c r="AY102" i="11"/>
  <c r="AX102" i="11"/>
  <c r="AW102" i="11"/>
  <c r="AV102" i="11"/>
  <c r="AU102" i="11"/>
  <c r="AT102" i="11"/>
  <c r="AS102" i="11"/>
  <c r="AR102" i="11"/>
  <c r="AQ102" i="11"/>
  <c r="AP102" i="11"/>
  <c r="AO102" i="11"/>
  <c r="AN102" i="11"/>
  <c r="AM102" i="11"/>
  <c r="AL102" i="11"/>
  <c r="AK102" i="11"/>
  <c r="AJ102" i="11"/>
  <c r="AI102" i="11"/>
  <c r="AH102" i="11"/>
  <c r="AG102" i="11"/>
  <c r="AF102" i="11"/>
  <c r="AE102" i="11"/>
  <c r="AD102" i="11"/>
  <c r="AC102" i="11"/>
  <c r="AB102" i="11"/>
  <c r="AA102" i="11"/>
  <c r="Z102" i="11"/>
  <c r="Y102" i="11"/>
  <c r="X102" i="11"/>
  <c r="W102" i="11"/>
  <c r="V102" i="11"/>
  <c r="U102" i="11"/>
  <c r="T102" i="11"/>
  <c r="S102" i="11"/>
  <c r="R102" i="11"/>
  <c r="Q102" i="11"/>
  <c r="P102" i="11"/>
  <c r="O102" i="11"/>
  <c r="N102" i="11"/>
  <c r="M102" i="11"/>
  <c r="L102" i="11"/>
  <c r="K102" i="11"/>
  <c r="J102" i="11"/>
  <c r="I102" i="11"/>
  <c r="H102" i="11"/>
  <c r="G102" i="11"/>
  <c r="F102" i="11"/>
  <c r="E102" i="11"/>
  <c r="D102" i="11"/>
  <c r="CK101" i="11"/>
  <c r="BQ101" i="11"/>
  <c r="CI100" i="11"/>
  <c r="BO100" i="11"/>
  <c r="CI99" i="11"/>
  <c r="BO99" i="11"/>
  <c r="B99" i="11"/>
  <c r="CK98" i="11"/>
  <c r="CH98" i="11"/>
  <c r="CG98" i="11"/>
  <c r="CF98" i="11"/>
  <c r="CE98" i="11"/>
  <c r="CD98" i="11"/>
  <c r="CC98" i="11"/>
  <c r="CB98" i="11"/>
  <c r="CA98" i="11"/>
  <c r="BZ98" i="11"/>
  <c r="BY98" i="11"/>
  <c r="BX98" i="11"/>
  <c r="BW98" i="11"/>
  <c r="BV98" i="11"/>
  <c r="BU98" i="11"/>
  <c r="BT98" i="11"/>
  <c r="BS98" i="11"/>
  <c r="BR98" i="11"/>
  <c r="BQ98" i="11"/>
  <c r="BN98" i="11"/>
  <c r="BM98" i="11"/>
  <c r="BL98" i="11"/>
  <c r="BK98" i="11"/>
  <c r="BF98" i="11"/>
  <c r="BE98" i="11"/>
  <c r="BD98" i="11"/>
  <c r="BC98" i="11"/>
  <c r="BB98" i="11"/>
  <c r="BA98" i="11"/>
  <c r="AZ98" i="11"/>
  <c r="AY98" i="11"/>
  <c r="AX98" i="11"/>
  <c r="AW98" i="11"/>
  <c r="AV98" i="11"/>
  <c r="AU98" i="11"/>
  <c r="AT98" i="11"/>
  <c r="AS98" i="11"/>
  <c r="AR98" i="11"/>
  <c r="AQ98" i="11"/>
  <c r="AP98" i="11"/>
  <c r="AO98" i="11"/>
  <c r="AN98" i="11"/>
  <c r="AM98" i="11"/>
  <c r="AL98" i="11"/>
  <c r="AK98" i="11"/>
  <c r="AJ98" i="11"/>
  <c r="AI98" i="11"/>
  <c r="AH98" i="11"/>
  <c r="AG98" i="11"/>
  <c r="AF98" i="11"/>
  <c r="AE98" i="11"/>
  <c r="AD98" i="11"/>
  <c r="AC98" i="11"/>
  <c r="AB98" i="11"/>
  <c r="AA98" i="11"/>
  <c r="Z98" i="11"/>
  <c r="Y98" i="11"/>
  <c r="X98" i="11"/>
  <c r="W98" i="11"/>
  <c r="V98" i="11"/>
  <c r="U98" i="11"/>
  <c r="T98" i="11"/>
  <c r="S98" i="11"/>
  <c r="R98" i="11"/>
  <c r="Q98" i="11"/>
  <c r="P98" i="11"/>
  <c r="O98" i="11"/>
  <c r="N98" i="11"/>
  <c r="M98" i="11"/>
  <c r="L98" i="11"/>
  <c r="K98" i="11"/>
  <c r="J98" i="11"/>
  <c r="I98" i="11"/>
  <c r="H98" i="11"/>
  <c r="G98" i="11"/>
  <c r="F98" i="11"/>
  <c r="E98" i="11"/>
  <c r="D98" i="11"/>
  <c r="CK97" i="11"/>
  <c r="BQ97" i="11"/>
  <c r="CI96" i="11"/>
  <c r="BO96" i="11"/>
  <c r="CI95" i="11"/>
  <c r="BO95" i="11"/>
  <c r="B95" i="11"/>
  <c r="CP29" i="11" s="1"/>
  <c r="CK94" i="11"/>
  <c r="CH94" i="11"/>
  <c r="CG94" i="11"/>
  <c r="CF94" i="11"/>
  <c r="CE94" i="11"/>
  <c r="CD94" i="11"/>
  <c r="CC94" i="11"/>
  <c r="CB94" i="11"/>
  <c r="CA94" i="11"/>
  <c r="BZ94" i="11"/>
  <c r="BY94" i="11"/>
  <c r="BX94" i="11"/>
  <c r="BW94" i="11"/>
  <c r="BV94" i="11"/>
  <c r="BU94" i="11"/>
  <c r="BT94" i="11"/>
  <c r="BS94" i="11"/>
  <c r="BR94" i="11"/>
  <c r="BQ94" i="11"/>
  <c r="BN94" i="11"/>
  <c r="BM94" i="11"/>
  <c r="BL94" i="11"/>
  <c r="BK94" i="11"/>
  <c r="BF94" i="11"/>
  <c r="BE94" i="11"/>
  <c r="BD94" i="11"/>
  <c r="BC94" i="11"/>
  <c r="BB94" i="11"/>
  <c r="BA94" i="11"/>
  <c r="AZ94" i="11"/>
  <c r="AY94" i="11"/>
  <c r="AX94" i="11"/>
  <c r="AW94" i="11"/>
  <c r="AV94" i="11"/>
  <c r="AU94" i="11"/>
  <c r="AT94" i="11"/>
  <c r="AS94" i="11"/>
  <c r="AR94" i="11"/>
  <c r="AQ94" i="11"/>
  <c r="AP94" i="11"/>
  <c r="AO94" i="11"/>
  <c r="AN94" i="11"/>
  <c r="AM94" i="11"/>
  <c r="AL94" i="11"/>
  <c r="AK94" i="11"/>
  <c r="AJ94" i="11"/>
  <c r="AI94" i="11"/>
  <c r="AH94" i="11"/>
  <c r="AG94" i="11"/>
  <c r="AF94" i="11"/>
  <c r="AE94" i="11"/>
  <c r="AD94" i="11"/>
  <c r="AC94" i="11"/>
  <c r="AB94" i="11"/>
  <c r="AA94" i="11"/>
  <c r="Z94" i="11"/>
  <c r="Y94" i="11"/>
  <c r="X94" i="11"/>
  <c r="W94" i="11"/>
  <c r="V94" i="11"/>
  <c r="U94" i="11"/>
  <c r="T94" i="11"/>
  <c r="S94" i="11"/>
  <c r="R94" i="11"/>
  <c r="Q94" i="11"/>
  <c r="P94" i="11"/>
  <c r="O94" i="11"/>
  <c r="N94" i="11"/>
  <c r="M94" i="11"/>
  <c r="L94" i="11"/>
  <c r="K94" i="11"/>
  <c r="J94" i="11"/>
  <c r="I94" i="11"/>
  <c r="H94" i="11"/>
  <c r="G94" i="11"/>
  <c r="F94" i="11"/>
  <c r="E94" i="11"/>
  <c r="D94" i="11"/>
  <c r="CK93" i="11"/>
  <c r="BQ93" i="11"/>
  <c r="CI92" i="11"/>
  <c r="BO92" i="11"/>
  <c r="CI91" i="11"/>
  <c r="BO91" i="11"/>
  <c r="B91" i="11"/>
  <c r="CP28" i="11" s="1"/>
  <c r="CK90" i="11"/>
  <c r="CH90" i="11"/>
  <c r="CG90" i="11"/>
  <c r="CF90" i="11"/>
  <c r="CE90" i="11"/>
  <c r="CD90" i="11"/>
  <c r="CC90" i="11"/>
  <c r="CB90" i="11"/>
  <c r="CA90" i="11"/>
  <c r="BZ90" i="11"/>
  <c r="BY90" i="11"/>
  <c r="BX90" i="11"/>
  <c r="BW90" i="11"/>
  <c r="BV90" i="11"/>
  <c r="BU90" i="11"/>
  <c r="BT90" i="11"/>
  <c r="BS90" i="11"/>
  <c r="BR90" i="11"/>
  <c r="BQ90" i="11"/>
  <c r="BN90" i="11"/>
  <c r="BM90" i="11"/>
  <c r="BL90" i="11"/>
  <c r="BK90" i="11"/>
  <c r="BF90" i="11"/>
  <c r="BE90" i="11"/>
  <c r="BD90" i="11"/>
  <c r="BC90" i="11"/>
  <c r="BB90" i="11"/>
  <c r="BA90" i="11"/>
  <c r="AZ90" i="11"/>
  <c r="AY90" i="11"/>
  <c r="AX90" i="11"/>
  <c r="AW90" i="11"/>
  <c r="AV90" i="11"/>
  <c r="AU90" i="11"/>
  <c r="AT90" i="11"/>
  <c r="AS90" i="11"/>
  <c r="AR90" i="11"/>
  <c r="AQ90" i="11"/>
  <c r="AP90" i="11"/>
  <c r="AO90" i="11"/>
  <c r="AN90" i="11"/>
  <c r="AM90" i="11"/>
  <c r="AL90" i="11"/>
  <c r="AK90" i="11"/>
  <c r="AJ90" i="11"/>
  <c r="AI90" i="11"/>
  <c r="AH90" i="11"/>
  <c r="AG90" i="11"/>
  <c r="AF90" i="11"/>
  <c r="AE90" i="11"/>
  <c r="AD90" i="11"/>
  <c r="AC90" i="11"/>
  <c r="AB90" i="11"/>
  <c r="AA90" i="11"/>
  <c r="Z90" i="11"/>
  <c r="Y90" i="11"/>
  <c r="X90" i="11"/>
  <c r="W90" i="11"/>
  <c r="V90" i="11"/>
  <c r="U90" i="11"/>
  <c r="T90" i="11"/>
  <c r="S90" i="11"/>
  <c r="R90" i="11"/>
  <c r="Q90" i="11"/>
  <c r="P90" i="11"/>
  <c r="O90" i="11"/>
  <c r="N90" i="11"/>
  <c r="M90" i="11"/>
  <c r="L90" i="11"/>
  <c r="K90" i="11"/>
  <c r="J90" i="11"/>
  <c r="I90" i="11"/>
  <c r="H90" i="11"/>
  <c r="G90" i="11"/>
  <c r="F90" i="11"/>
  <c r="E90" i="11"/>
  <c r="D90" i="11"/>
  <c r="CK89" i="11"/>
  <c r="BQ89" i="11"/>
  <c r="CI88" i="11"/>
  <c r="BO88" i="11"/>
  <c r="CI87" i="11"/>
  <c r="CK87" i="11" s="1"/>
  <c r="CR27" i="11" s="1"/>
  <c r="BO87" i="11"/>
  <c r="BQ87" i="11" s="1"/>
  <c r="CQ27" i="11" s="1"/>
  <c r="B87" i="11"/>
  <c r="CP27" i="11" s="1"/>
  <c r="CK86" i="11"/>
  <c r="CH86" i="11"/>
  <c r="CG86" i="11"/>
  <c r="CF86" i="11"/>
  <c r="CE86" i="11"/>
  <c r="CD86" i="11"/>
  <c r="CC86" i="11"/>
  <c r="CB86" i="11"/>
  <c r="CA86" i="11"/>
  <c r="BZ86" i="11"/>
  <c r="BY86" i="11"/>
  <c r="BX86" i="11"/>
  <c r="BW86" i="11"/>
  <c r="BV86" i="11"/>
  <c r="BU86" i="11"/>
  <c r="BT86" i="11"/>
  <c r="BS86" i="11"/>
  <c r="BR86" i="11"/>
  <c r="BQ86" i="11"/>
  <c r="BN86" i="11"/>
  <c r="BM86" i="11"/>
  <c r="BL86" i="11"/>
  <c r="BK86" i="11"/>
  <c r="BF86" i="11"/>
  <c r="BE86" i="11"/>
  <c r="BD86" i="11"/>
  <c r="BC86" i="11"/>
  <c r="BB86" i="11"/>
  <c r="BA86" i="11"/>
  <c r="AZ86" i="11"/>
  <c r="AY86" i="11"/>
  <c r="AX86" i="11"/>
  <c r="AW86" i="11"/>
  <c r="AV86" i="11"/>
  <c r="AU86" i="11"/>
  <c r="AT86" i="11"/>
  <c r="AS86" i="11"/>
  <c r="AR86" i="11"/>
  <c r="AQ86" i="11"/>
  <c r="AP86" i="11"/>
  <c r="AO86" i="11"/>
  <c r="AN86" i="11"/>
  <c r="AM86" i="11"/>
  <c r="AL86" i="11"/>
  <c r="AK86" i="11"/>
  <c r="AJ86" i="11"/>
  <c r="AI86" i="11"/>
  <c r="AH86" i="11"/>
  <c r="AG86" i="11"/>
  <c r="AF86" i="11"/>
  <c r="AE86" i="11"/>
  <c r="AD86" i="11"/>
  <c r="AC86" i="11"/>
  <c r="AB86" i="11"/>
  <c r="AA86" i="11"/>
  <c r="Z86" i="11"/>
  <c r="Y86" i="11"/>
  <c r="X86" i="11"/>
  <c r="W86" i="11"/>
  <c r="V86" i="11"/>
  <c r="U86" i="11"/>
  <c r="T86" i="11"/>
  <c r="S86" i="11"/>
  <c r="R86" i="11"/>
  <c r="Q86" i="11"/>
  <c r="P86" i="11"/>
  <c r="O86" i="11"/>
  <c r="N86" i="11"/>
  <c r="M86" i="11"/>
  <c r="L86" i="11"/>
  <c r="K86" i="11"/>
  <c r="J86" i="11"/>
  <c r="I86" i="11"/>
  <c r="H86" i="11"/>
  <c r="G86" i="11"/>
  <c r="F86" i="11"/>
  <c r="E86" i="11"/>
  <c r="D86" i="11"/>
  <c r="CK85" i="11"/>
  <c r="BQ85" i="11"/>
  <c r="CI84" i="11"/>
  <c r="BO84" i="11"/>
  <c r="CI83" i="11"/>
  <c r="BO83" i="11"/>
  <c r="B83" i="11"/>
  <c r="CP26" i="11" s="1"/>
  <c r="CK82" i="11"/>
  <c r="CH82" i="11"/>
  <c r="CG82" i="11"/>
  <c r="CF82" i="11"/>
  <c r="CE82" i="11"/>
  <c r="CD82" i="11"/>
  <c r="CC82" i="11"/>
  <c r="CB82" i="11"/>
  <c r="CA82" i="11"/>
  <c r="BZ82" i="11"/>
  <c r="BY82" i="11"/>
  <c r="BX82" i="11"/>
  <c r="BW82" i="11"/>
  <c r="BV82" i="11"/>
  <c r="BU82" i="11"/>
  <c r="BT82" i="11"/>
  <c r="BS82" i="11"/>
  <c r="BR82" i="11"/>
  <c r="BQ82" i="11"/>
  <c r="BN82" i="11"/>
  <c r="BM82" i="11"/>
  <c r="BL82" i="11"/>
  <c r="BK82" i="11"/>
  <c r="BF82" i="11"/>
  <c r="BE82" i="11"/>
  <c r="BD82" i="11"/>
  <c r="BC82" i="11"/>
  <c r="BB82" i="11"/>
  <c r="BA82" i="11"/>
  <c r="AZ82" i="11"/>
  <c r="AY82" i="11"/>
  <c r="AX82" i="11"/>
  <c r="AW82" i="11"/>
  <c r="AV82" i="11"/>
  <c r="AU82" i="11"/>
  <c r="AT82" i="11"/>
  <c r="AS82" i="11"/>
  <c r="AR82" i="11"/>
  <c r="AQ82" i="11"/>
  <c r="AP82" i="11"/>
  <c r="AO82" i="11"/>
  <c r="AN82" i="11"/>
  <c r="AM82" i="11"/>
  <c r="AL82" i="11"/>
  <c r="AK82" i="11"/>
  <c r="AJ82" i="11"/>
  <c r="AI82" i="11"/>
  <c r="AH82" i="11"/>
  <c r="AG82" i="11"/>
  <c r="AF82" i="11"/>
  <c r="AE82" i="11"/>
  <c r="AD82" i="11"/>
  <c r="AC82" i="11"/>
  <c r="AB82" i="11"/>
  <c r="AA82" i="11"/>
  <c r="Z82" i="11"/>
  <c r="Y82" i="11"/>
  <c r="X82" i="11"/>
  <c r="W82" i="11"/>
  <c r="V82" i="11"/>
  <c r="U82" i="11"/>
  <c r="T82" i="11"/>
  <c r="S82" i="11"/>
  <c r="R82" i="11"/>
  <c r="Q82" i="11"/>
  <c r="P82" i="11"/>
  <c r="O82" i="11"/>
  <c r="N82" i="11"/>
  <c r="M82" i="11"/>
  <c r="L82" i="11"/>
  <c r="K82" i="11"/>
  <c r="J82" i="11"/>
  <c r="I82" i="11"/>
  <c r="H82" i="11"/>
  <c r="G82" i="11"/>
  <c r="F82" i="11"/>
  <c r="E82" i="11"/>
  <c r="D82" i="11"/>
  <c r="CK81" i="11"/>
  <c r="BQ81" i="11"/>
  <c r="CI80" i="11"/>
  <c r="BO80" i="11"/>
  <c r="CI79" i="11"/>
  <c r="BO79" i="11"/>
  <c r="BQ79" i="11" s="1"/>
  <c r="CQ25" i="11" s="1"/>
  <c r="B79" i="11"/>
  <c r="CP25" i="11" s="1"/>
  <c r="CK78" i="11"/>
  <c r="CH78" i="11"/>
  <c r="CG78" i="11"/>
  <c r="CF78" i="11"/>
  <c r="CE78" i="11"/>
  <c r="CD78" i="11"/>
  <c r="CC78" i="11"/>
  <c r="CB78" i="11"/>
  <c r="CA78" i="11"/>
  <c r="BZ78" i="11"/>
  <c r="BY78" i="11"/>
  <c r="BX78" i="11"/>
  <c r="BW78" i="11"/>
  <c r="BV78" i="11"/>
  <c r="BU78" i="11"/>
  <c r="BT78" i="11"/>
  <c r="BS78" i="11"/>
  <c r="BR78" i="11"/>
  <c r="BQ78" i="11"/>
  <c r="BN78" i="11"/>
  <c r="BM78" i="11"/>
  <c r="BL78" i="11"/>
  <c r="BK78" i="11"/>
  <c r="BF78" i="11"/>
  <c r="BE78" i="11"/>
  <c r="BD78" i="11"/>
  <c r="BC78" i="11"/>
  <c r="BB78" i="11"/>
  <c r="BA78" i="11"/>
  <c r="AZ78" i="11"/>
  <c r="AY78" i="11"/>
  <c r="AX78" i="11"/>
  <c r="AW78" i="11"/>
  <c r="AV78" i="11"/>
  <c r="AU78" i="11"/>
  <c r="AT78" i="11"/>
  <c r="AS78" i="11"/>
  <c r="AR78" i="11"/>
  <c r="AQ78" i="11"/>
  <c r="AP78" i="11"/>
  <c r="AO78" i="11"/>
  <c r="AN78" i="11"/>
  <c r="AM78" i="11"/>
  <c r="AL78" i="11"/>
  <c r="AK78" i="11"/>
  <c r="AJ78" i="11"/>
  <c r="AI78" i="11"/>
  <c r="AH78" i="11"/>
  <c r="AG78" i="11"/>
  <c r="AF78" i="11"/>
  <c r="AE78" i="11"/>
  <c r="AD78" i="11"/>
  <c r="AC78" i="11"/>
  <c r="AB78" i="11"/>
  <c r="AA78" i="11"/>
  <c r="Z78" i="11"/>
  <c r="Y78" i="11"/>
  <c r="X78" i="11"/>
  <c r="W78" i="11"/>
  <c r="V78" i="11"/>
  <c r="U78" i="11"/>
  <c r="T78" i="11"/>
  <c r="S78" i="11"/>
  <c r="R78" i="11"/>
  <c r="Q78" i="11"/>
  <c r="P78" i="11"/>
  <c r="O78" i="11"/>
  <c r="N78" i="11"/>
  <c r="M78" i="11"/>
  <c r="L78" i="11"/>
  <c r="K78" i="11"/>
  <c r="J78" i="11"/>
  <c r="I78" i="11"/>
  <c r="H78" i="11"/>
  <c r="G78" i="11"/>
  <c r="F78" i="11"/>
  <c r="E78" i="11"/>
  <c r="D78" i="11"/>
  <c r="CK77" i="11"/>
  <c r="BQ77" i="11"/>
  <c r="CI76" i="11"/>
  <c r="BO76" i="11"/>
  <c r="CI75" i="11"/>
  <c r="CK75" i="11" s="1"/>
  <c r="CR24" i="11" s="1"/>
  <c r="BO75" i="11"/>
  <c r="B75" i="11"/>
  <c r="CP24" i="11" s="1"/>
  <c r="CK74" i="11"/>
  <c r="CH74" i="11"/>
  <c r="CG74" i="11"/>
  <c r="CF74" i="11"/>
  <c r="CE74" i="11"/>
  <c r="CD74" i="11"/>
  <c r="CC74" i="11"/>
  <c r="CB74" i="11"/>
  <c r="CA74" i="11"/>
  <c r="BZ74" i="11"/>
  <c r="BY74" i="11"/>
  <c r="BX74" i="11"/>
  <c r="BW74" i="11"/>
  <c r="BV74" i="11"/>
  <c r="BU74" i="11"/>
  <c r="BT74" i="11"/>
  <c r="BS74" i="11"/>
  <c r="BR74" i="11"/>
  <c r="BQ74" i="11"/>
  <c r="BN74" i="11"/>
  <c r="BM74" i="11"/>
  <c r="BL74" i="11"/>
  <c r="BK74" i="11"/>
  <c r="BF74" i="11"/>
  <c r="BE74" i="11"/>
  <c r="BD74" i="11"/>
  <c r="BC74" i="11"/>
  <c r="BB74" i="11"/>
  <c r="BA74" i="11"/>
  <c r="AZ74"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AA74" i="11"/>
  <c r="Z74" i="11"/>
  <c r="Y74" i="11"/>
  <c r="X74" i="11"/>
  <c r="W74" i="11"/>
  <c r="V74" i="11"/>
  <c r="U74" i="11"/>
  <c r="T74" i="11"/>
  <c r="S74" i="11"/>
  <c r="R74" i="11"/>
  <c r="Q74" i="11"/>
  <c r="P74" i="11"/>
  <c r="O74" i="11"/>
  <c r="N74" i="11"/>
  <c r="M74" i="11"/>
  <c r="L74" i="11"/>
  <c r="K74" i="11"/>
  <c r="J74" i="11"/>
  <c r="I74" i="11"/>
  <c r="H74" i="11"/>
  <c r="G74" i="11"/>
  <c r="F74" i="11"/>
  <c r="E74" i="11"/>
  <c r="D74" i="11"/>
  <c r="CK73" i="11"/>
  <c r="BQ73" i="11"/>
  <c r="CI72" i="11"/>
  <c r="BO72" i="11"/>
  <c r="CI71" i="11"/>
  <c r="BO71" i="11"/>
  <c r="B71" i="11"/>
  <c r="CP23" i="11" s="1"/>
  <c r="CK70" i="11"/>
  <c r="CH70" i="11"/>
  <c r="CG70" i="11"/>
  <c r="CF70" i="11"/>
  <c r="CE70" i="11"/>
  <c r="CD70" i="11"/>
  <c r="CC70" i="11"/>
  <c r="CB70" i="11"/>
  <c r="CA70" i="11"/>
  <c r="BZ70" i="11"/>
  <c r="BY70" i="11"/>
  <c r="BX70" i="11"/>
  <c r="BW70" i="11"/>
  <c r="BV70" i="11"/>
  <c r="BU70" i="11"/>
  <c r="BT70" i="11"/>
  <c r="BS70" i="11"/>
  <c r="BR70" i="11"/>
  <c r="BQ70" i="11"/>
  <c r="BN70" i="11"/>
  <c r="BM70" i="11"/>
  <c r="BL70" i="11"/>
  <c r="BK70" i="11"/>
  <c r="BF70" i="11"/>
  <c r="BE70" i="11"/>
  <c r="BD70" i="11"/>
  <c r="BC70" i="11"/>
  <c r="BB70" i="11"/>
  <c r="BA70" i="11"/>
  <c r="AZ70" i="11"/>
  <c r="AY70" i="11"/>
  <c r="AX70" i="11"/>
  <c r="AW70" i="11"/>
  <c r="AV70" i="11"/>
  <c r="AU70" i="11"/>
  <c r="AT70" i="11"/>
  <c r="AS70" i="11"/>
  <c r="AR70" i="11"/>
  <c r="AQ70" i="11"/>
  <c r="AP70" i="11"/>
  <c r="AO70" i="11"/>
  <c r="AN70" i="11"/>
  <c r="AM70" i="11"/>
  <c r="AL70" i="11"/>
  <c r="AK70" i="11"/>
  <c r="AJ70" i="11"/>
  <c r="AI70" i="11"/>
  <c r="AH70" i="11"/>
  <c r="AG70" i="11"/>
  <c r="AF70" i="11"/>
  <c r="AE70" i="11"/>
  <c r="AD70" i="11"/>
  <c r="AC70" i="11"/>
  <c r="AB70" i="11"/>
  <c r="AA70" i="11"/>
  <c r="Z70" i="11"/>
  <c r="Y70" i="11"/>
  <c r="X70" i="11"/>
  <c r="W70" i="11"/>
  <c r="V70" i="11"/>
  <c r="U70" i="11"/>
  <c r="T70" i="11"/>
  <c r="S70" i="11"/>
  <c r="R70" i="11"/>
  <c r="Q70" i="11"/>
  <c r="P70" i="11"/>
  <c r="O70" i="11"/>
  <c r="N70" i="11"/>
  <c r="M70" i="11"/>
  <c r="L70" i="11"/>
  <c r="K70" i="11"/>
  <c r="J70" i="11"/>
  <c r="I70" i="11"/>
  <c r="H70" i="11"/>
  <c r="G70" i="11"/>
  <c r="F70" i="11"/>
  <c r="E70" i="11"/>
  <c r="D70" i="11"/>
  <c r="CK69" i="11"/>
  <c r="BQ69" i="11"/>
  <c r="CI68" i="11"/>
  <c r="BO68" i="11"/>
  <c r="CI67" i="11"/>
  <c r="BO67" i="11"/>
  <c r="B67" i="11"/>
  <c r="CP22" i="11" s="1"/>
  <c r="CK66" i="11"/>
  <c r="CH66" i="11"/>
  <c r="CG66" i="11"/>
  <c r="CF66" i="11"/>
  <c r="CE66" i="11"/>
  <c r="CD66" i="11"/>
  <c r="CC66" i="11"/>
  <c r="CB66" i="11"/>
  <c r="CA66" i="11"/>
  <c r="BZ66" i="11"/>
  <c r="BY66" i="11"/>
  <c r="BX66" i="11"/>
  <c r="BW66" i="11"/>
  <c r="BV66" i="11"/>
  <c r="BU66" i="11"/>
  <c r="BT66" i="11"/>
  <c r="BS66" i="11"/>
  <c r="BR66" i="11"/>
  <c r="BQ66" i="11"/>
  <c r="BN66" i="11"/>
  <c r="BM66" i="11"/>
  <c r="BL66" i="11"/>
  <c r="BK66" i="11"/>
  <c r="BF66" i="11"/>
  <c r="BE66" i="11"/>
  <c r="BD66" i="11"/>
  <c r="BC66" i="11"/>
  <c r="BB66" i="11"/>
  <c r="BA66" i="11"/>
  <c r="AZ66" i="11"/>
  <c r="AY66" i="11"/>
  <c r="AX66" i="11"/>
  <c r="AW66" i="11"/>
  <c r="AV66" i="11"/>
  <c r="AU66" i="11"/>
  <c r="AT66" i="11"/>
  <c r="AS66" i="11"/>
  <c r="AR66" i="11"/>
  <c r="AQ66" i="11"/>
  <c r="AP66" i="11"/>
  <c r="AO66" i="11"/>
  <c r="AN66" i="11"/>
  <c r="AM66" i="11"/>
  <c r="AL66" i="11"/>
  <c r="AK66" i="11"/>
  <c r="AJ66" i="11"/>
  <c r="AI66" i="11"/>
  <c r="AH66" i="11"/>
  <c r="AG66" i="11"/>
  <c r="AF66" i="11"/>
  <c r="AE66" i="11"/>
  <c r="AD66" i="11"/>
  <c r="AC66" i="11"/>
  <c r="AB66" i="11"/>
  <c r="AA66" i="11"/>
  <c r="Z66" i="11"/>
  <c r="Y66" i="11"/>
  <c r="X66" i="11"/>
  <c r="W66" i="11"/>
  <c r="V66" i="11"/>
  <c r="U66" i="11"/>
  <c r="T66" i="11"/>
  <c r="S66" i="11"/>
  <c r="R66" i="11"/>
  <c r="Q66" i="11"/>
  <c r="P66" i="11"/>
  <c r="O66" i="11"/>
  <c r="N66" i="11"/>
  <c r="M66" i="11"/>
  <c r="L66" i="11"/>
  <c r="K66" i="11"/>
  <c r="J66" i="11"/>
  <c r="I66" i="11"/>
  <c r="H66" i="11"/>
  <c r="G66" i="11"/>
  <c r="F66" i="11"/>
  <c r="E66" i="11"/>
  <c r="D66" i="11"/>
  <c r="CK65" i="11"/>
  <c r="BQ65" i="11"/>
  <c r="CI64" i="11"/>
  <c r="BO64" i="11"/>
  <c r="CI63" i="11"/>
  <c r="BO63" i="11"/>
  <c r="B63" i="11"/>
  <c r="CP21" i="11" s="1"/>
  <c r="CK62" i="11"/>
  <c r="CH62" i="11"/>
  <c r="CG62" i="11"/>
  <c r="CF62" i="11"/>
  <c r="CE62" i="11"/>
  <c r="CD62" i="11"/>
  <c r="CC62" i="11"/>
  <c r="CB62" i="11"/>
  <c r="CA62" i="11"/>
  <c r="BZ62" i="11"/>
  <c r="BY62" i="11"/>
  <c r="BX62" i="11"/>
  <c r="BW62" i="11"/>
  <c r="BV62" i="11"/>
  <c r="BU62" i="11"/>
  <c r="BT62" i="11"/>
  <c r="BS62" i="11"/>
  <c r="BR62" i="11"/>
  <c r="BQ62" i="11"/>
  <c r="BN62" i="11"/>
  <c r="BM62" i="11"/>
  <c r="BL62" i="11"/>
  <c r="BK62" i="11"/>
  <c r="BF62" i="11"/>
  <c r="BE62" i="11"/>
  <c r="BD62" i="11"/>
  <c r="BC62" i="11"/>
  <c r="BB62" i="11"/>
  <c r="BA62" i="11"/>
  <c r="AZ62"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T62" i="11"/>
  <c r="S62" i="11"/>
  <c r="R62" i="11"/>
  <c r="Q62" i="11"/>
  <c r="P62" i="11"/>
  <c r="O62" i="11"/>
  <c r="N62" i="11"/>
  <c r="M62" i="11"/>
  <c r="L62" i="11"/>
  <c r="K62" i="11"/>
  <c r="J62" i="11"/>
  <c r="I62" i="11"/>
  <c r="H62" i="11"/>
  <c r="G62" i="11"/>
  <c r="F62" i="11"/>
  <c r="E62" i="11"/>
  <c r="D62" i="11"/>
  <c r="CK61" i="11"/>
  <c r="BQ61" i="11"/>
  <c r="CI60" i="11"/>
  <c r="BO60" i="11"/>
  <c r="CI59" i="11"/>
  <c r="BO59" i="11"/>
  <c r="B59" i="11"/>
  <c r="CP20" i="11" s="1"/>
  <c r="CK58" i="11"/>
  <c r="CH58" i="11"/>
  <c r="CG58" i="11"/>
  <c r="CF58" i="11"/>
  <c r="CE58" i="11"/>
  <c r="CD58" i="11"/>
  <c r="CC58" i="11"/>
  <c r="CB58" i="11"/>
  <c r="CA58" i="11"/>
  <c r="BZ58" i="11"/>
  <c r="BY58" i="11"/>
  <c r="BX58" i="11"/>
  <c r="BW58" i="11"/>
  <c r="BV58" i="11"/>
  <c r="BU58" i="11"/>
  <c r="BT58" i="11"/>
  <c r="BS58" i="11"/>
  <c r="BR58" i="11"/>
  <c r="BQ58" i="11"/>
  <c r="BN58" i="11"/>
  <c r="BM58" i="11"/>
  <c r="BL58" i="11"/>
  <c r="BK58" i="11"/>
  <c r="BF58" i="11"/>
  <c r="BE58" i="11"/>
  <c r="BD58" i="11"/>
  <c r="BC58" i="11"/>
  <c r="BB58" i="11"/>
  <c r="BA58" i="11"/>
  <c r="AZ58"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T58" i="11"/>
  <c r="S58" i="11"/>
  <c r="R58" i="11"/>
  <c r="Q58" i="11"/>
  <c r="P58" i="11"/>
  <c r="O58" i="11"/>
  <c r="N58" i="11"/>
  <c r="M58" i="11"/>
  <c r="L58" i="11"/>
  <c r="K58" i="11"/>
  <c r="J58" i="11"/>
  <c r="I58" i="11"/>
  <c r="H58" i="11"/>
  <c r="G58" i="11"/>
  <c r="F58" i="11"/>
  <c r="E58" i="11"/>
  <c r="D58" i="11"/>
  <c r="CK57" i="11"/>
  <c r="BQ57" i="11"/>
  <c r="CI56" i="11"/>
  <c r="BO56" i="11"/>
  <c r="CI55" i="11"/>
  <c r="BO55" i="11"/>
  <c r="B55" i="11"/>
  <c r="CP19" i="11" s="1"/>
  <c r="CK54" i="11"/>
  <c r="CH54" i="11"/>
  <c r="CG54" i="11"/>
  <c r="CF54" i="11"/>
  <c r="CE54" i="11"/>
  <c r="CD54" i="11"/>
  <c r="CC54" i="11"/>
  <c r="CB54" i="11"/>
  <c r="CA54" i="11"/>
  <c r="BZ54" i="11"/>
  <c r="BY54" i="11"/>
  <c r="BX54" i="11"/>
  <c r="BW54" i="11"/>
  <c r="BV54" i="11"/>
  <c r="BU54" i="11"/>
  <c r="BT54" i="11"/>
  <c r="BS54" i="11"/>
  <c r="BR54" i="11"/>
  <c r="BQ54" i="11"/>
  <c r="BN54" i="11"/>
  <c r="BM54" i="11"/>
  <c r="BL54" i="11"/>
  <c r="BK54" i="11"/>
  <c r="BF54" i="11"/>
  <c r="BE54" i="11"/>
  <c r="BD54" i="11"/>
  <c r="BC54" i="11"/>
  <c r="BB54" i="11"/>
  <c r="BA54" i="11"/>
  <c r="AZ54" i="11"/>
  <c r="AY54" i="11"/>
  <c r="AX54" i="11"/>
  <c r="AW54" i="11"/>
  <c r="AV54" i="11"/>
  <c r="AU54" i="11"/>
  <c r="AT54" i="11"/>
  <c r="AS54" i="11"/>
  <c r="AR54" i="11"/>
  <c r="AQ54" i="11"/>
  <c r="AP54" i="11"/>
  <c r="AO54" i="11"/>
  <c r="AN54" i="11"/>
  <c r="AM54" i="11"/>
  <c r="AL54" i="11"/>
  <c r="AK54" i="11"/>
  <c r="AJ54" i="11"/>
  <c r="AI54" i="11"/>
  <c r="AH54" i="11"/>
  <c r="AG54" i="11"/>
  <c r="AF54" i="11"/>
  <c r="AE54" i="11"/>
  <c r="AD54" i="11"/>
  <c r="AC54" i="11"/>
  <c r="AB54" i="11"/>
  <c r="AA54" i="11"/>
  <c r="Z54" i="11"/>
  <c r="Y54" i="11"/>
  <c r="X54" i="11"/>
  <c r="W54" i="11"/>
  <c r="V54" i="11"/>
  <c r="U54" i="11"/>
  <c r="T54" i="11"/>
  <c r="S54" i="11"/>
  <c r="R54" i="11"/>
  <c r="Q54" i="11"/>
  <c r="P54" i="11"/>
  <c r="O54" i="11"/>
  <c r="N54" i="11"/>
  <c r="M54" i="11"/>
  <c r="L54" i="11"/>
  <c r="K54" i="11"/>
  <c r="J54" i="11"/>
  <c r="I54" i="11"/>
  <c r="H54" i="11"/>
  <c r="G54" i="11"/>
  <c r="F54" i="11"/>
  <c r="E54" i="11"/>
  <c r="D54" i="11"/>
  <c r="CK53" i="11"/>
  <c r="BQ53" i="11"/>
  <c r="CI52" i="11"/>
  <c r="BO52" i="11"/>
  <c r="CI51" i="11"/>
  <c r="BO51" i="11"/>
  <c r="B51" i="11"/>
  <c r="CP18" i="11" s="1"/>
  <c r="CK50" i="11"/>
  <c r="CH50" i="11"/>
  <c r="CG50" i="11"/>
  <c r="CF50" i="11"/>
  <c r="CE50" i="11"/>
  <c r="CD50" i="11"/>
  <c r="CC50" i="11"/>
  <c r="CB50" i="11"/>
  <c r="CA50" i="11"/>
  <c r="BZ50" i="11"/>
  <c r="BY50" i="11"/>
  <c r="BX50" i="11"/>
  <c r="BW50" i="11"/>
  <c r="BV50" i="11"/>
  <c r="BU50" i="11"/>
  <c r="BT50" i="11"/>
  <c r="BS50" i="11"/>
  <c r="BR50" i="11"/>
  <c r="BQ50" i="11"/>
  <c r="BN50" i="11"/>
  <c r="BM50" i="11"/>
  <c r="BL50" i="11"/>
  <c r="BK50" i="11"/>
  <c r="BF50" i="11"/>
  <c r="BE50" i="11"/>
  <c r="BD50" i="11"/>
  <c r="BC50" i="11"/>
  <c r="BB50" i="11"/>
  <c r="BA50" i="11"/>
  <c r="AZ50"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T50" i="11"/>
  <c r="S50" i="11"/>
  <c r="R50" i="11"/>
  <c r="Q50" i="11"/>
  <c r="P50" i="11"/>
  <c r="O50" i="11"/>
  <c r="N50" i="11"/>
  <c r="M50" i="11"/>
  <c r="L50" i="11"/>
  <c r="K50" i="11"/>
  <c r="J50" i="11"/>
  <c r="I50" i="11"/>
  <c r="H50" i="11"/>
  <c r="G50" i="11"/>
  <c r="F50" i="11"/>
  <c r="E50" i="11"/>
  <c r="D50" i="11"/>
  <c r="CK49" i="11"/>
  <c r="BQ49" i="11"/>
  <c r="CI48" i="11"/>
  <c r="BO48" i="11"/>
  <c r="CI47" i="11"/>
  <c r="BO47" i="11"/>
  <c r="B47" i="11"/>
  <c r="CP17" i="11" s="1"/>
  <c r="CK46" i="11"/>
  <c r="CH46" i="11"/>
  <c r="CG46" i="11"/>
  <c r="CF46" i="11"/>
  <c r="CE46" i="11"/>
  <c r="CD46" i="11"/>
  <c r="CC46" i="11"/>
  <c r="CB46" i="11"/>
  <c r="CA46" i="11"/>
  <c r="BZ46" i="11"/>
  <c r="BY46" i="11"/>
  <c r="BX46" i="11"/>
  <c r="BW46" i="11"/>
  <c r="BV46" i="11"/>
  <c r="BU46" i="11"/>
  <c r="BT46" i="11"/>
  <c r="BS46" i="11"/>
  <c r="BR46" i="11"/>
  <c r="BQ46" i="11"/>
  <c r="BN46" i="11"/>
  <c r="BM46" i="11"/>
  <c r="BL46" i="11"/>
  <c r="BK46" i="11"/>
  <c r="BF46" i="11"/>
  <c r="BE46" i="11"/>
  <c r="BD46" i="11"/>
  <c r="BC46" i="11"/>
  <c r="BB46" i="11"/>
  <c r="BA46" i="11"/>
  <c r="AZ46"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T46" i="11"/>
  <c r="S46" i="11"/>
  <c r="R46" i="11"/>
  <c r="Q46" i="11"/>
  <c r="P46" i="11"/>
  <c r="O46" i="11"/>
  <c r="N46" i="11"/>
  <c r="M46" i="11"/>
  <c r="L46" i="11"/>
  <c r="K46" i="11"/>
  <c r="J46" i="11"/>
  <c r="I46" i="11"/>
  <c r="H46" i="11"/>
  <c r="G46" i="11"/>
  <c r="F46" i="11"/>
  <c r="E46" i="11"/>
  <c r="D46" i="11"/>
  <c r="CK45" i="11"/>
  <c r="BQ45" i="11"/>
  <c r="CI44" i="11"/>
  <c r="BO44" i="11"/>
  <c r="CI43" i="11"/>
  <c r="BO43" i="11"/>
  <c r="B43" i="11"/>
  <c r="CP16" i="11" s="1"/>
  <c r="CK42" i="11"/>
  <c r="CH42" i="11"/>
  <c r="CG42" i="11"/>
  <c r="CF42" i="11"/>
  <c r="CE42" i="11"/>
  <c r="CD42" i="11"/>
  <c r="CC42" i="11"/>
  <c r="CB42" i="11"/>
  <c r="CA42" i="11"/>
  <c r="BZ42" i="11"/>
  <c r="BY42" i="11"/>
  <c r="BX42" i="11"/>
  <c r="BW42" i="11"/>
  <c r="BV42" i="11"/>
  <c r="BU42" i="11"/>
  <c r="BT42" i="11"/>
  <c r="BS42" i="11"/>
  <c r="BR42" i="11"/>
  <c r="BQ42" i="11"/>
  <c r="BN42" i="11"/>
  <c r="BM42" i="11"/>
  <c r="BL42" i="11"/>
  <c r="BK42" i="11"/>
  <c r="BF42" i="11"/>
  <c r="BE42" i="11"/>
  <c r="BD42" i="11"/>
  <c r="BC42" i="11"/>
  <c r="BB42" i="11"/>
  <c r="BA42" i="11"/>
  <c r="AZ42" i="11"/>
  <c r="AY42" i="11"/>
  <c r="AX42" i="11"/>
  <c r="AW42" i="11"/>
  <c r="AV42" i="11"/>
  <c r="AU42" i="11"/>
  <c r="AT42" i="11"/>
  <c r="AS42" i="11"/>
  <c r="AR42" i="11"/>
  <c r="AQ42" i="11"/>
  <c r="AP42" i="11"/>
  <c r="AO42" i="11"/>
  <c r="AN42" i="11"/>
  <c r="AM42" i="11"/>
  <c r="AL42" i="11"/>
  <c r="AK42" i="11"/>
  <c r="AJ42" i="11"/>
  <c r="AI42" i="11"/>
  <c r="AH42" i="11"/>
  <c r="AG42" i="11"/>
  <c r="AF42" i="11"/>
  <c r="AE42" i="11"/>
  <c r="AD42" i="11"/>
  <c r="AC42" i="11"/>
  <c r="AB42" i="11"/>
  <c r="AA42" i="11"/>
  <c r="Z42" i="11"/>
  <c r="Y42" i="11"/>
  <c r="X42" i="11"/>
  <c r="W42" i="11"/>
  <c r="V42" i="11"/>
  <c r="U42" i="11"/>
  <c r="T42" i="11"/>
  <c r="S42" i="11"/>
  <c r="R42" i="11"/>
  <c r="Q42" i="11"/>
  <c r="P42" i="11"/>
  <c r="O42" i="11"/>
  <c r="N42" i="11"/>
  <c r="M42" i="11"/>
  <c r="L42" i="11"/>
  <c r="K42" i="11"/>
  <c r="J42" i="11"/>
  <c r="I42" i="11"/>
  <c r="H42" i="11"/>
  <c r="G42" i="11"/>
  <c r="F42" i="11"/>
  <c r="E42" i="11"/>
  <c r="D42" i="11"/>
  <c r="CK41" i="11"/>
  <c r="BQ41" i="11"/>
  <c r="CI40" i="11"/>
  <c r="BO40" i="11"/>
  <c r="CI39" i="11"/>
  <c r="BO39" i="11"/>
  <c r="B39" i="11"/>
  <c r="CP15" i="11" s="1"/>
  <c r="CK38" i="11"/>
  <c r="CH38" i="11"/>
  <c r="CG38" i="11"/>
  <c r="CF38" i="11"/>
  <c r="CE38" i="11"/>
  <c r="CD38" i="11"/>
  <c r="CC38" i="11"/>
  <c r="CB38" i="11"/>
  <c r="CA38" i="11"/>
  <c r="BZ38" i="11"/>
  <c r="BY38" i="11"/>
  <c r="BX38" i="11"/>
  <c r="BW38" i="11"/>
  <c r="BV38" i="11"/>
  <c r="BU38" i="11"/>
  <c r="BT38" i="11"/>
  <c r="BS38" i="11"/>
  <c r="BR38" i="11"/>
  <c r="BQ38" i="11"/>
  <c r="BN38" i="11"/>
  <c r="BM38" i="11"/>
  <c r="BL38" i="11"/>
  <c r="BK38" i="11"/>
  <c r="BF38" i="11"/>
  <c r="BE38" i="11"/>
  <c r="BD38" i="11"/>
  <c r="BC38" i="11"/>
  <c r="BB38" i="11"/>
  <c r="BA38" i="11"/>
  <c r="AZ38"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T38" i="11"/>
  <c r="S38" i="11"/>
  <c r="R38" i="11"/>
  <c r="Q38" i="11"/>
  <c r="P38" i="11"/>
  <c r="O38" i="11"/>
  <c r="N38" i="11"/>
  <c r="M38" i="11"/>
  <c r="L38" i="11"/>
  <c r="K38" i="11"/>
  <c r="J38" i="11"/>
  <c r="I38" i="11"/>
  <c r="H38" i="11"/>
  <c r="G38" i="11"/>
  <c r="F38" i="11"/>
  <c r="E38" i="11"/>
  <c r="D38" i="11"/>
  <c r="CK37" i="11"/>
  <c r="BQ37" i="11"/>
  <c r="CI36" i="11"/>
  <c r="BO36" i="11"/>
  <c r="CI35" i="11"/>
  <c r="BO35" i="11"/>
  <c r="B35" i="11"/>
  <c r="CP14" i="11" s="1"/>
  <c r="CK34" i="11"/>
  <c r="CH34" i="11"/>
  <c r="CG34" i="11"/>
  <c r="CF34" i="11"/>
  <c r="CE34" i="11"/>
  <c r="CD34" i="11"/>
  <c r="CC34" i="11"/>
  <c r="CB34" i="11"/>
  <c r="CA34" i="11"/>
  <c r="BZ34" i="11"/>
  <c r="BY34" i="11"/>
  <c r="BX34" i="11"/>
  <c r="BW34" i="11"/>
  <c r="BV34" i="11"/>
  <c r="BU34" i="11"/>
  <c r="BT34" i="11"/>
  <c r="BS34" i="11"/>
  <c r="BR34" i="11"/>
  <c r="BQ34" i="11"/>
  <c r="BN34" i="11"/>
  <c r="BM34" i="11"/>
  <c r="BL34" i="11"/>
  <c r="BK34" i="11"/>
  <c r="BF34" i="11"/>
  <c r="BE34" i="11"/>
  <c r="BD34" i="11"/>
  <c r="BC34" i="11"/>
  <c r="BB34" i="11"/>
  <c r="BA34" i="11"/>
  <c r="AZ34"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T34" i="11"/>
  <c r="S34" i="11"/>
  <c r="R34" i="11"/>
  <c r="Q34" i="11"/>
  <c r="P34" i="11"/>
  <c r="O34" i="11"/>
  <c r="N34" i="11"/>
  <c r="M34" i="11"/>
  <c r="L34" i="11"/>
  <c r="K34" i="11"/>
  <c r="J34" i="11"/>
  <c r="I34" i="11"/>
  <c r="H34" i="11"/>
  <c r="G34" i="11"/>
  <c r="F34" i="11"/>
  <c r="E34" i="11"/>
  <c r="D34" i="11"/>
  <c r="CK33" i="11"/>
  <c r="BQ33" i="11"/>
  <c r="CI32" i="11"/>
  <c r="BO32" i="11"/>
  <c r="CI31" i="11"/>
  <c r="BO31" i="11"/>
  <c r="B31" i="11"/>
  <c r="CP30" i="11"/>
  <c r="CK30" i="11"/>
  <c r="CH30" i="11"/>
  <c r="CG30" i="11"/>
  <c r="CF30" i="11"/>
  <c r="CE30" i="11"/>
  <c r="CD30" i="11"/>
  <c r="CC30" i="11"/>
  <c r="CB30" i="11"/>
  <c r="CA30" i="11"/>
  <c r="BZ30" i="11"/>
  <c r="BY30" i="11"/>
  <c r="BX30" i="11"/>
  <c r="BW30" i="11"/>
  <c r="BV30" i="11"/>
  <c r="BU30" i="11"/>
  <c r="BT30" i="11"/>
  <c r="BR30" i="11"/>
  <c r="BQ30" i="11"/>
  <c r="BN30" i="11"/>
  <c r="BM30" i="11"/>
  <c r="BL30" i="11"/>
  <c r="BK30" i="11"/>
  <c r="BF30" i="11"/>
  <c r="BE30" i="11"/>
  <c r="BD30" i="11"/>
  <c r="BC30" i="11"/>
  <c r="BB30" i="11"/>
  <c r="BA30" i="11"/>
  <c r="AZ30" i="11"/>
  <c r="AY30" i="11"/>
  <c r="AX30" i="11"/>
  <c r="AW30" i="11"/>
  <c r="AV30" i="11"/>
  <c r="AU30" i="11"/>
  <c r="AT30" i="11"/>
  <c r="AS30" i="11"/>
  <c r="AR30" i="11"/>
  <c r="AQ30" i="11"/>
  <c r="AP30" i="11"/>
  <c r="AO30" i="11"/>
  <c r="AN30" i="11"/>
  <c r="AM30" i="11"/>
  <c r="AL30" i="11"/>
  <c r="AK30" i="11"/>
  <c r="AJ30" i="11"/>
  <c r="AI30" i="11"/>
  <c r="AH30" i="11"/>
  <c r="AG30" i="11"/>
  <c r="AF30" i="11"/>
  <c r="AE30" i="11"/>
  <c r="AD30" i="11"/>
  <c r="AC30" i="11"/>
  <c r="AB30" i="11"/>
  <c r="AA30" i="11"/>
  <c r="Z30" i="11"/>
  <c r="Y30" i="11"/>
  <c r="X30" i="11"/>
  <c r="W30" i="11"/>
  <c r="V30" i="11"/>
  <c r="U30" i="11"/>
  <c r="T30" i="11"/>
  <c r="S30" i="11"/>
  <c r="R30" i="11"/>
  <c r="Q30" i="11"/>
  <c r="P30" i="11"/>
  <c r="O30" i="11"/>
  <c r="N30" i="11"/>
  <c r="M30" i="11"/>
  <c r="L30" i="11"/>
  <c r="K30" i="11"/>
  <c r="J30" i="11"/>
  <c r="I30" i="11"/>
  <c r="H30" i="11"/>
  <c r="G30" i="11"/>
  <c r="F30" i="11"/>
  <c r="E30" i="11"/>
  <c r="D30" i="11"/>
  <c r="CK29" i="11"/>
  <c r="BQ29" i="11"/>
  <c r="CI28" i="11"/>
  <c r="BO28" i="11"/>
  <c r="CI27" i="11"/>
  <c r="BO27" i="11"/>
  <c r="B27" i="11"/>
  <c r="CP12" i="11" s="1"/>
  <c r="CK26" i="11"/>
  <c r="CH26" i="11"/>
  <c r="CG26" i="11"/>
  <c r="CF26" i="11"/>
  <c r="CE26" i="11"/>
  <c r="CD26" i="11"/>
  <c r="CC26" i="11"/>
  <c r="CB26" i="11"/>
  <c r="CA26" i="11"/>
  <c r="BZ26" i="11"/>
  <c r="BY26" i="11"/>
  <c r="BX26" i="11"/>
  <c r="BW26" i="11"/>
  <c r="BV26" i="11"/>
  <c r="BU26" i="11"/>
  <c r="BT26" i="11"/>
  <c r="BS26" i="11"/>
  <c r="BR26" i="11"/>
  <c r="BQ26" i="11"/>
  <c r="BN26" i="11"/>
  <c r="BM26" i="11"/>
  <c r="BL26" i="11"/>
  <c r="BK26" i="11"/>
  <c r="BF26" i="11"/>
  <c r="BE26" i="11"/>
  <c r="BD26" i="11"/>
  <c r="BC26" i="11"/>
  <c r="BB26" i="11"/>
  <c r="BA26" i="11"/>
  <c r="AZ26"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T26" i="11"/>
  <c r="R26" i="11"/>
  <c r="Q26" i="11"/>
  <c r="P26" i="11"/>
  <c r="O26" i="11"/>
  <c r="N26" i="11"/>
  <c r="M26" i="11"/>
  <c r="L26" i="11"/>
  <c r="K26" i="11"/>
  <c r="J26" i="11"/>
  <c r="I26" i="11"/>
  <c r="H26" i="11"/>
  <c r="G26" i="11"/>
  <c r="F26" i="11"/>
  <c r="E26" i="11"/>
  <c r="D26" i="11"/>
  <c r="CK25" i="11"/>
  <c r="BQ25" i="11"/>
  <c r="CI24" i="11"/>
  <c r="BO24" i="11"/>
  <c r="CI23" i="11"/>
  <c r="BO23" i="11"/>
  <c r="B23" i="11"/>
  <c r="CP11" i="11" s="1"/>
  <c r="CK22" i="11"/>
  <c r="CH22" i="11"/>
  <c r="CG22" i="11"/>
  <c r="CF22" i="11"/>
  <c r="CE22" i="11"/>
  <c r="CD22" i="11"/>
  <c r="CC22" i="11"/>
  <c r="CB22" i="11"/>
  <c r="CA22" i="11"/>
  <c r="BZ22" i="11"/>
  <c r="BY22" i="11"/>
  <c r="BX22" i="11"/>
  <c r="BW22" i="11"/>
  <c r="BV22" i="11"/>
  <c r="BU22" i="11"/>
  <c r="BT22" i="11"/>
  <c r="BS22" i="11"/>
  <c r="BR22" i="11"/>
  <c r="BQ22" i="11"/>
  <c r="BN22" i="11"/>
  <c r="BM22" i="11"/>
  <c r="BL22" i="11"/>
  <c r="BK22" i="11"/>
  <c r="BF22" i="11"/>
  <c r="BE22" i="11"/>
  <c r="BD22" i="11"/>
  <c r="BC22" i="11"/>
  <c r="BB22" i="11"/>
  <c r="BA22" i="11"/>
  <c r="AZ22" i="11"/>
  <c r="AY22" i="11"/>
  <c r="AX22" i="11"/>
  <c r="AW22" i="11"/>
  <c r="AV22" i="11"/>
  <c r="AU22" i="11"/>
  <c r="AT22" i="11"/>
  <c r="AS22" i="11"/>
  <c r="AR22" i="11"/>
  <c r="AQ22" i="11"/>
  <c r="AP22" i="11"/>
  <c r="AO22" i="11"/>
  <c r="AN22" i="11"/>
  <c r="AM22" i="11"/>
  <c r="AL22" i="11"/>
  <c r="AK22" i="11"/>
  <c r="AJ22" i="11"/>
  <c r="AI22" i="11"/>
  <c r="AH22" i="11"/>
  <c r="AG22" i="11"/>
  <c r="AF22" i="11"/>
  <c r="AE22" i="11"/>
  <c r="AD22" i="11"/>
  <c r="AC22" i="11"/>
  <c r="AB22" i="11"/>
  <c r="AA22" i="11"/>
  <c r="Z22" i="11"/>
  <c r="Y22" i="11"/>
  <c r="X22" i="11"/>
  <c r="W22" i="11"/>
  <c r="V22" i="11"/>
  <c r="U22" i="11"/>
  <c r="T22" i="11"/>
  <c r="S22" i="11"/>
  <c r="R22" i="11"/>
  <c r="Q22" i="11"/>
  <c r="P22" i="11"/>
  <c r="O22" i="11"/>
  <c r="N22" i="11"/>
  <c r="M22" i="11"/>
  <c r="L22" i="11"/>
  <c r="K22" i="11"/>
  <c r="J22" i="11"/>
  <c r="I22" i="11"/>
  <c r="H22" i="11"/>
  <c r="G22" i="11"/>
  <c r="F22" i="11"/>
  <c r="E22" i="11"/>
  <c r="D22" i="11"/>
  <c r="CK21" i="11"/>
  <c r="BQ21" i="11"/>
  <c r="CI20" i="11"/>
  <c r="BO20" i="11"/>
  <c r="CI19" i="11"/>
  <c r="BO19" i="11"/>
  <c r="B19" i="11"/>
  <c r="CP10" i="11" s="1"/>
  <c r="CK18" i="11"/>
  <c r="CH18" i="11"/>
  <c r="CG18" i="11"/>
  <c r="CF18" i="11"/>
  <c r="CE18" i="11"/>
  <c r="CD18" i="11"/>
  <c r="CC18" i="11"/>
  <c r="CB18" i="11"/>
  <c r="CA18" i="11"/>
  <c r="BZ18" i="11"/>
  <c r="BY18" i="11"/>
  <c r="BX18" i="11"/>
  <c r="BW18" i="11"/>
  <c r="BV18" i="11"/>
  <c r="BU18" i="11"/>
  <c r="BT18" i="11"/>
  <c r="BS18" i="11"/>
  <c r="BR18" i="11"/>
  <c r="BQ18" i="11"/>
  <c r="BN18" i="11"/>
  <c r="BM18" i="11"/>
  <c r="BL18" i="11"/>
  <c r="BK18" i="11"/>
  <c r="BF18" i="11"/>
  <c r="BE18" i="11"/>
  <c r="BD18" i="11"/>
  <c r="BC18" i="11"/>
  <c r="BB18" i="11"/>
  <c r="BA18" i="11"/>
  <c r="AZ18" i="11"/>
  <c r="AY18" i="11"/>
  <c r="AX18" i="11"/>
  <c r="AW18" i="11"/>
  <c r="AV18" i="11"/>
  <c r="AU18" i="11"/>
  <c r="AT18" i="11"/>
  <c r="AS18" i="11"/>
  <c r="AR18" i="11"/>
  <c r="AQ18" i="11"/>
  <c r="AP18" i="11"/>
  <c r="AO18" i="11"/>
  <c r="AN18" i="11"/>
  <c r="AM18" i="11"/>
  <c r="AL18" i="11"/>
  <c r="AK18" i="11"/>
  <c r="AJ18" i="11"/>
  <c r="AI18" i="11"/>
  <c r="AH18" i="11"/>
  <c r="AG18" i="11"/>
  <c r="AF18" i="11"/>
  <c r="AE18" i="11"/>
  <c r="AD18" i="11"/>
  <c r="AC18" i="11"/>
  <c r="AB18" i="11"/>
  <c r="AA18" i="11"/>
  <c r="Z18" i="11"/>
  <c r="Y18" i="11"/>
  <c r="X18" i="11"/>
  <c r="W18" i="11"/>
  <c r="V18" i="11"/>
  <c r="U18" i="11"/>
  <c r="T18" i="11"/>
  <c r="S18" i="11"/>
  <c r="R18" i="11"/>
  <c r="Q18" i="11"/>
  <c r="P18" i="11"/>
  <c r="O18" i="11"/>
  <c r="N18" i="11"/>
  <c r="M18" i="11"/>
  <c r="L18" i="11"/>
  <c r="K18" i="11"/>
  <c r="J18" i="11"/>
  <c r="I18" i="11"/>
  <c r="H18" i="11"/>
  <c r="G18" i="11"/>
  <c r="F18" i="11"/>
  <c r="E18" i="11"/>
  <c r="D18" i="11"/>
  <c r="CK17" i="11"/>
  <c r="BQ17" i="11"/>
  <c r="CI16" i="11"/>
  <c r="BO16" i="11"/>
  <c r="CI15" i="11"/>
  <c r="CK15" i="11" s="1"/>
  <c r="CR9" i="11" s="1"/>
  <c r="BO15" i="11"/>
  <c r="B15" i="11"/>
  <c r="CP9" i="11" s="1"/>
  <c r="CK14" i="11"/>
  <c r="CH14" i="11"/>
  <c r="CG14" i="11"/>
  <c r="CF14" i="11"/>
  <c r="CE14" i="11"/>
  <c r="CD14" i="11"/>
  <c r="CC14" i="11"/>
  <c r="CB14" i="11"/>
  <c r="CA14" i="11"/>
  <c r="BZ14" i="11"/>
  <c r="BY14" i="11"/>
  <c r="BX14" i="11"/>
  <c r="BW14" i="11"/>
  <c r="BV14" i="11"/>
  <c r="BU14" i="11"/>
  <c r="BT14" i="11"/>
  <c r="BS14" i="11"/>
  <c r="BR14" i="11"/>
  <c r="BQ14" i="11"/>
  <c r="BN14" i="11"/>
  <c r="BM14" i="11"/>
  <c r="BL14" i="11"/>
  <c r="BK14" i="11"/>
  <c r="BF14" i="11"/>
  <c r="BE14" i="11"/>
  <c r="BD14" i="11"/>
  <c r="BC14" i="11"/>
  <c r="BB14" i="11"/>
  <c r="BA14" i="11"/>
  <c r="AZ14" i="11"/>
  <c r="AY14" i="11"/>
  <c r="AX14" i="11"/>
  <c r="AW14" i="11"/>
  <c r="AV14" i="11"/>
  <c r="AU14" i="11"/>
  <c r="AT14" i="11"/>
  <c r="AS14" i="11"/>
  <c r="AR14" i="11"/>
  <c r="AQ14" i="11"/>
  <c r="AP14" i="11"/>
  <c r="AO14" i="11"/>
  <c r="AN14" i="11"/>
  <c r="AM14" i="11"/>
  <c r="AL14" i="11"/>
  <c r="AK14" i="11"/>
  <c r="AJ14" i="11"/>
  <c r="AI14" i="11"/>
  <c r="AH14" i="11"/>
  <c r="AG14" i="11"/>
  <c r="AF14" i="11"/>
  <c r="AE14" i="11"/>
  <c r="AD14" i="11"/>
  <c r="AC14" i="11"/>
  <c r="AB14" i="11"/>
  <c r="AA14" i="11"/>
  <c r="Z14" i="11"/>
  <c r="Y14" i="11"/>
  <c r="X14" i="11"/>
  <c r="W14" i="11"/>
  <c r="V14" i="11"/>
  <c r="U14" i="11"/>
  <c r="T14" i="11"/>
  <c r="S14" i="11"/>
  <c r="R14" i="11"/>
  <c r="Q14" i="11"/>
  <c r="P14" i="11"/>
  <c r="O14" i="11"/>
  <c r="N14" i="11"/>
  <c r="M14" i="11"/>
  <c r="L14" i="11"/>
  <c r="K14" i="11"/>
  <c r="J14" i="11"/>
  <c r="I14" i="11"/>
  <c r="H14" i="11"/>
  <c r="G14" i="11"/>
  <c r="F14" i="11"/>
  <c r="E14" i="11"/>
  <c r="D14" i="11"/>
  <c r="CP13" i="11"/>
  <c r="CK13" i="11"/>
  <c r="BQ13" i="11"/>
  <c r="CI12" i="11"/>
  <c r="BO12" i="11"/>
  <c r="CI11" i="11"/>
  <c r="BO11" i="11"/>
  <c r="B11" i="11"/>
  <c r="CP8" i="11" s="1"/>
  <c r="CK10" i="11"/>
  <c r="CH10" i="11"/>
  <c r="CG10" i="11"/>
  <c r="CF10" i="11"/>
  <c r="CE10" i="11"/>
  <c r="CD10" i="11"/>
  <c r="CC10" i="11"/>
  <c r="CB10" i="11"/>
  <c r="CA10" i="11"/>
  <c r="BZ10" i="11"/>
  <c r="BY10" i="11"/>
  <c r="BX10" i="11"/>
  <c r="BW10" i="11"/>
  <c r="BV10" i="11"/>
  <c r="BU10" i="11"/>
  <c r="BT10" i="11"/>
  <c r="BS10" i="11"/>
  <c r="BR10" i="11"/>
  <c r="BQ10" i="11"/>
  <c r="BN10" i="11"/>
  <c r="BM10" i="11"/>
  <c r="BL10" i="11"/>
  <c r="BK10" i="11"/>
  <c r="BF10" i="11"/>
  <c r="BE10" i="11"/>
  <c r="BD10" i="11"/>
  <c r="BC10" i="11"/>
  <c r="BB10" i="11"/>
  <c r="BA10" i="11"/>
  <c r="AZ10" i="11"/>
  <c r="AY10" i="11"/>
  <c r="AX10" i="11"/>
  <c r="AW10" i="11"/>
  <c r="AV10" i="11"/>
  <c r="AU10" i="11"/>
  <c r="AT10" i="11"/>
  <c r="AS10" i="11"/>
  <c r="AR10" i="11"/>
  <c r="AQ10" i="11"/>
  <c r="AP10" i="11"/>
  <c r="AO10" i="11"/>
  <c r="AN10" i="11"/>
  <c r="AM10" i="11"/>
  <c r="AL10" i="11"/>
  <c r="AK10" i="11"/>
  <c r="AJ10" i="11"/>
  <c r="AI10" i="11"/>
  <c r="AH10" i="11"/>
  <c r="AG10" i="11"/>
  <c r="AF10" i="11"/>
  <c r="AE10" i="11"/>
  <c r="AD10" i="11"/>
  <c r="AC10" i="11"/>
  <c r="AB10" i="11"/>
  <c r="AA10" i="11"/>
  <c r="Z10" i="11"/>
  <c r="Y10" i="11"/>
  <c r="X10" i="11"/>
  <c r="W10" i="11"/>
  <c r="V10" i="11"/>
  <c r="U10" i="11"/>
  <c r="T10" i="11"/>
  <c r="S10" i="11"/>
  <c r="R10" i="11"/>
  <c r="Q10" i="11"/>
  <c r="P10" i="11"/>
  <c r="O10" i="11"/>
  <c r="N10" i="11"/>
  <c r="M10" i="11"/>
  <c r="L10" i="11"/>
  <c r="K10" i="11"/>
  <c r="J10" i="11"/>
  <c r="I10" i="11"/>
  <c r="H10" i="11"/>
  <c r="G10" i="11"/>
  <c r="F10" i="11"/>
  <c r="E10" i="11"/>
  <c r="D10" i="11"/>
  <c r="CK9" i="11"/>
  <c r="BQ9" i="11"/>
  <c r="CI8" i="11"/>
  <c r="BO8" i="11"/>
  <c r="CI7" i="11"/>
  <c r="BO7" i="11"/>
  <c r="B7" i="11"/>
  <c r="CP7" i="11" s="1"/>
  <c r="E1" i="11"/>
  <c r="F1" i="11" s="1"/>
  <c r="G1" i="11" s="1"/>
  <c r="H1" i="11" s="1"/>
  <c r="I1" i="11" s="1"/>
  <c r="J1" i="11" s="1"/>
  <c r="K1" i="11" s="1"/>
  <c r="L1" i="11" s="1"/>
  <c r="M1" i="11" s="1"/>
  <c r="N1" i="11" s="1"/>
  <c r="O1" i="11" s="1"/>
  <c r="P1" i="11" s="1"/>
  <c r="Q1" i="11" s="1"/>
  <c r="R1" i="11" s="1"/>
  <c r="S1" i="11" s="1"/>
  <c r="T1" i="11" s="1"/>
  <c r="U1" i="11" s="1"/>
  <c r="V1" i="11" s="1"/>
  <c r="W1" i="11" s="1"/>
  <c r="X1" i="11" s="1"/>
  <c r="Y1" i="11" s="1"/>
  <c r="Z1" i="11" s="1"/>
  <c r="AA1" i="11" s="1"/>
  <c r="AB1" i="11" s="1"/>
  <c r="AC1" i="11" s="1"/>
  <c r="AD1" i="11" s="1"/>
  <c r="AE1" i="11" s="1"/>
  <c r="AF1" i="11" s="1"/>
  <c r="AG1" i="11" s="1"/>
  <c r="AH1" i="11" s="1"/>
  <c r="AI1" i="11" s="1"/>
  <c r="AJ1" i="11" s="1"/>
  <c r="AK1" i="11" s="1"/>
  <c r="AL1" i="11" s="1"/>
  <c r="AM1" i="11" s="1"/>
  <c r="AN1" i="11" s="1"/>
  <c r="AO1" i="11" s="1"/>
  <c r="AP1" i="11" s="1"/>
  <c r="AQ1" i="11" s="1"/>
  <c r="AR1" i="11" s="1"/>
  <c r="AS1" i="11" s="1"/>
  <c r="AT1" i="11" s="1"/>
  <c r="AU1" i="11" s="1"/>
  <c r="AV1" i="11" s="1"/>
  <c r="AW1" i="11" s="1"/>
  <c r="AX1" i="11" s="1"/>
  <c r="AY1" i="11" s="1"/>
  <c r="AZ1" i="11" s="1"/>
  <c r="BA1" i="11" s="1"/>
  <c r="BB1" i="11" s="1"/>
  <c r="BC1" i="11" s="1"/>
  <c r="BD1" i="11" s="1"/>
  <c r="A135" i="10"/>
  <c r="A136" i="10" s="1"/>
  <c r="A137" i="10" s="1"/>
  <c r="A138" i="10" s="1"/>
  <c r="A139" i="10" s="1"/>
  <c r="A140" i="10" s="1"/>
  <c r="A141" i="10" s="1"/>
  <c r="A142" i="10" s="1"/>
  <c r="A143" i="10" s="1"/>
  <c r="A144" i="10" s="1"/>
  <c r="CJ123" i="10"/>
  <c r="CG123" i="10"/>
  <c r="CF123" i="10"/>
  <c r="CE123" i="10"/>
  <c r="CD123" i="10"/>
  <c r="CC123" i="10"/>
  <c r="CB123" i="10"/>
  <c r="CA123" i="10"/>
  <c r="BZ123" i="10"/>
  <c r="BY123" i="10"/>
  <c r="BX123" i="10"/>
  <c r="BW123" i="10"/>
  <c r="BV123" i="10"/>
  <c r="BU123" i="10"/>
  <c r="BT123" i="10"/>
  <c r="BS123" i="10"/>
  <c r="BR123" i="10"/>
  <c r="BQ123" i="10"/>
  <c r="BP123" i="10"/>
  <c r="BM123" i="10"/>
  <c r="BL123" i="10"/>
  <c r="BI123" i="10"/>
  <c r="BH123" i="10"/>
  <c r="BG123" i="10"/>
  <c r="BF123" i="10"/>
  <c r="BE123" i="10"/>
  <c r="BD123" i="10"/>
  <c r="BC123" i="10"/>
  <c r="BB123" i="10"/>
  <c r="BA123" i="10"/>
  <c r="AZ123" i="10"/>
  <c r="AY123" i="10"/>
  <c r="AX123" i="10"/>
  <c r="AW123" i="10"/>
  <c r="AV123" i="10"/>
  <c r="AU123" i="10"/>
  <c r="AT123" i="10"/>
  <c r="AS123" i="10"/>
  <c r="AR123" i="10"/>
  <c r="AQ123" i="10"/>
  <c r="AP123" i="10"/>
  <c r="AO123" i="10"/>
  <c r="AN123" i="10"/>
  <c r="AM123" i="10"/>
  <c r="AL123" i="10"/>
  <c r="AK123" i="10"/>
  <c r="AJ123" i="10"/>
  <c r="AI123" i="10"/>
  <c r="AH123" i="10"/>
  <c r="AG123" i="10"/>
  <c r="AF123" i="10"/>
  <c r="AE123" i="10"/>
  <c r="AD123" i="10"/>
  <c r="AC123" i="10"/>
  <c r="AB123" i="10"/>
  <c r="AA123" i="10"/>
  <c r="Z123" i="10"/>
  <c r="Y123" i="10"/>
  <c r="X123" i="10"/>
  <c r="W123" i="10"/>
  <c r="V123" i="10"/>
  <c r="U123" i="10"/>
  <c r="T123" i="10"/>
  <c r="S123" i="10"/>
  <c r="R123" i="10"/>
  <c r="Q123" i="10"/>
  <c r="P123" i="10"/>
  <c r="O123" i="10"/>
  <c r="N123" i="10"/>
  <c r="M123" i="10"/>
  <c r="L123" i="10"/>
  <c r="K123" i="10"/>
  <c r="J123" i="10"/>
  <c r="I123" i="10"/>
  <c r="H123" i="10"/>
  <c r="G123" i="10"/>
  <c r="F123" i="10"/>
  <c r="E123" i="10"/>
  <c r="D123" i="10"/>
  <c r="CJ122" i="10"/>
  <c r="BP122" i="10"/>
  <c r="CH121" i="10"/>
  <c r="BN121" i="10"/>
  <c r="CH120" i="10"/>
  <c r="BN120" i="10"/>
  <c r="B120" i="10"/>
  <c r="CJ119" i="10"/>
  <c r="CG119" i="10"/>
  <c r="CF119" i="10"/>
  <c r="CE119" i="10"/>
  <c r="CD119" i="10"/>
  <c r="CC119" i="10"/>
  <c r="CB119" i="10"/>
  <c r="CA119" i="10"/>
  <c r="BZ119" i="10"/>
  <c r="BY119" i="10"/>
  <c r="BX119" i="10"/>
  <c r="BW119" i="10"/>
  <c r="BV119" i="10"/>
  <c r="BU119" i="10"/>
  <c r="BT119" i="10"/>
  <c r="BS119" i="10"/>
  <c r="BR119" i="10"/>
  <c r="BQ119" i="10"/>
  <c r="BP119" i="10"/>
  <c r="BM119" i="10"/>
  <c r="BL119" i="10"/>
  <c r="BI119" i="10"/>
  <c r="BH119" i="10"/>
  <c r="BG119" i="10"/>
  <c r="BF119" i="10"/>
  <c r="BE119" i="10"/>
  <c r="BD119" i="10"/>
  <c r="BC119" i="10"/>
  <c r="BB119" i="10"/>
  <c r="BA119" i="10"/>
  <c r="AZ119" i="10"/>
  <c r="AY119" i="10"/>
  <c r="AX119" i="10"/>
  <c r="AW119" i="10"/>
  <c r="AV119" i="10"/>
  <c r="AU119" i="10"/>
  <c r="AT119" i="10"/>
  <c r="AS119" i="10"/>
  <c r="AR119" i="10"/>
  <c r="AQ119" i="10"/>
  <c r="AP119" i="10"/>
  <c r="AO119" i="10"/>
  <c r="AN119" i="10"/>
  <c r="AM119" i="10"/>
  <c r="AL119" i="10"/>
  <c r="AK119" i="10"/>
  <c r="AJ119" i="10"/>
  <c r="AI119" i="10"/>
  <c r="AH119" i="10"/>
  <c r="AG119" i="10"/>
  <c r="AF119" i="10"/>
  <c r="AE119" i="10"/>
  <c r="AD119" i="10"/>
  <c r="AC119" i="10"/>
  <c r="AB119" i="10"/>
  <c r="AA119" i="10"/>
  <c r="Z119" i="10"/>
  <c r="Y119" i="10"/>
  <c r="X119" i="10"/>
  <c r="W119" i="10"/>
  <c r="V119" i="10"/>
  <c r="U119" i="10"/>
  <c r="T119" i="10"/>
  <c r="S119" i="10"/>
  <c r="R119" i="10"/>
  <c r="Q119" i="10"/>
  <c r="P119" i="10"/>
  <c r="O119" i="10"/>
  <c r="N119" i="10"/>
  <c r="M119" i="10"/>
  <c r="L119" i="10"/>
  <c r="K119" i="10"/>
  <c r="J119" i="10"/>
  <c r="I119" i="10"/>
  <c r="H119" i="10"/>
  <c r="G119" i="10"/>
  <c r="F119" i="10"/>
  <c r="E119" i="10"/>
  <c r="D119" i="10"/>
  <c r="CJ118" i="10"/>
  <c r="BP118" i="10"/>
  <c r="CH117" i="10"/>
  <c r="BN117" i="10"/>
  <c r="CH116" i="10"/>
  <c r="BN116" i="10"/>
  <c r="B116" i="10"/>
  <c r="CJ115" i="10"/>
  <c r="CG115" i="10"/>
  <c r="CF115" i="10"/>
  <c r="CE115" i="10"/>
  <c r="CD115" i="10"/>
  <c r="CC115" i="10"/>
  <c r="CB115" i="10"/>
  <c r="CA115" i="10"/>
  <c r="BZ115" i="10"/>
  <c r="BY115" i="10"/>
  <c r="BX115" i="10"/>
  <c r="BW115" i="10"/>
  <c r="BV115" i="10"/>
  <c r="BU115" i="10"/>
  <c r="BT115" i="10"/>
  <c r="BS115" i="10"/>
  <c r="BR115" i="10"/>
  <c r="BQ115" i="10"/>
  <c r="BP115" i="10"/>
  <c r="BM115" i="10"/>
  <c r="BL115" i="10"/>
  <c r="BI115" i="10"/>
  <c r="BH115" i="10"/>
  <c r="BG115" i="10"/>
  <c r="BF115" i="10"/>
  <c r="BE115" i="10"/>
  <c r="BD115" i="10"/>
  <c r="BC115" i="10"/>
  <c r="BB115" i="10"/>
  <c r="BA115" i="10"/>
  <c r="AZ115" i="10"/>
  <c r="AY115" i="10"/>
  <c r="AX115" i="10"/>
  <c r="AW115" i="10"/>
  <c r="AV115" i="10"/>
  <c r="AU115" i="10"/>
  <c r="AT115" i="10"/>
  <c r="AS115" i="10"/>
  <c r="AR115" i="10"/>
  <c r="AQ115" i="10"/>
  <c r="AP115" i="10"/>
  <c r="AO115" i="10"/>
  <c r="AN115" i="10"/>
  <c r="AM115" i="10"/>
  <c r="AL115" i="10"/>
  <c r="AK115" i="10"/>
  <c r="AJ115" i="10"/>
  <c r="AI115" i="10"/>
  <c r="AH115" i="10"/>
  <c r="AG115" i="10"/>
  <c r="AF115" i="10"/>
  <c r="AE115" i="10"/>
  <c r="AD115" i="10"/>
  <c r="AC115" i="10"/>
  <c r="AB115" i="10"/>
  <c r="AA115" i="10"/>
  <c r="Z115" i="10"/>
  <c r="Y115" i="10"/>
  <c r="X115" i="10"/>
  <c r="W115" i="10"/>
  <c r="V115" i="10"/>
  <c r="U115" i="10"/>
  <c r="T115" i="10"/>
  <c r="S115" i="10"/>
  <c r="R115" i="10"/>
  <c r="Q115" i="10"/>
  <c r="P115" i="10"/>
  <c r="O115" i="10"/>
  <c r="N115" i="10"/>
  <c r="M115" i="10"/>
  <c r="L115" i="10"/>
  <c r="K115" i="10"/>
  <c r="J115" i="10"/>
  <c r="I115" i="10"/>
  <c r="H115" i="10"/>
  <c r="G115" i="10"/>
  <c r="F115" i="10"/>
  <c r="E115" i="10"/>
  <c r="D115" i="10"/>
  <c r="CJ114" i="10"/>
  <c r="BP114" i="10"/>
  <c r="CH113" i="10"/>
  <c r="BN113" i="10"/>
  <c r="CH112" i="10"/>
  <c r="CJ112" i="10" s="1"/>
  <c r="CQ34" i="10" s="1"/>
  <c r="BN112" i="10"/>
  <c r="B112" i="10"/>
  <c r="CJ111" i="10"/>
  <c r="CG111" i="10"/>
  <c r="CF111" i="10"/>
  <c r="CE111" i="10"/>
  <c r="CD111" i="10"/>
  <c r="CC111" i="10"/>
  <c r="CB111" i="10"/>
  <c r="CA111" i="10"/>
  <c r="BZ111" i="10"/>
  <c r="BY111" i="10"/>
  <c r="BX111" i="10"/>
  <c r="BW111" i="10"/>
  <c r="BV111" i="10"/>
  <c r="BU111" i="10"/>
  <c r="BT111" i="10"/>
  <c r="BS111" i="10"/>
  <c r="BR111" i="10"/>
  <c r="BQ111" i="10"/>
  <c r="BP111" i="10"/>
  <c r="BM111" i="10"/>
  <c r="BL111" i="10"/>
  <c r="BI111" i="10"/>
  <c r="BH111" i="10"/>
  <c r="BG111" i="10"/>
  <c r="BF111" i="10"/>
  <c r="BE111" i="10"/>
  <c r="BD111" i="10"/>
  <c r="BC111" i="10"/>
  <c r="BB111" i="10"/>
  <c r="BA111" i="10"/>
  <c r="AZ111" i="10"/>
  <c r="AY111" i="10"/>
  <c r="AX111" i="10"/>
  <c r="AW111" i="10"/>
  <c r="AV111" i="10"/>
  <c r="AU111" i="10"/>
  <c r="AT111" i="10"/>
  <c r="AS111" i="10"/>
  <c r="AR111" i="10"/>
  <c r="AQ111" i="10"/>
  <c r="AP111" i="10"/>
  <c r="AO111" i="10"/>
  <c r="AN111" i="10"/>
  <c r="AM111" i="10"/>
  <c r="AL111" i="10"/>
  <c r="AK111" i="10"/>
  <c r="AJ111" i="10"/>
  <c r="AI111" i="10"/>
  <c r="AH111" i="10"/>
  <c r="AG111" i="10"/>
  <c r="AF111" i="10"/>
  <c r="AE111" i="10"/>
  <c r="AD111" i="10"/>
  <c r="AC111" i="10"/>
  <c r="AB111" i="10"/>
  <c r="AA111" i="10"/>
  <c r="Z111" i="10"/>
  <c r="Y111" i="10"/>
  <c r="X111" i="10"/>
  <c r="W111" i="10"/>
  <c r="V111" i="10"/>
  <c r="U111" i="10"/>
  <c r="T111" i="10"/>
  <c r="S111" i="10"/>
  <c r="R111" i="10"/>
  <c r="Q111" i="10"/>
  <c r="P111" i="10"/>
  <c r="O111" i="10"/>
  <c r="N111" i="10"/>
  <c r="M111" i="10"/>
  <c r="L111" i="10"/>
  <c r="K111" i="10"/>
  <c r="J111" i="10"/>
  <c r="I111" i="10"/>
  <c r="H111" i="10"/>
  <c r="G111" i="10"/>
  <c r="F111" i="10"/>
  <c r="E111" i="10"/>
  <c r="D111" i="10"/>
  <c r="CJ110" i="10"/>
  <c r="BP110" i="10"/>
  <c r="CH109" i="10"/>
  <c r="BN109" i="10"/>
  <c r="CH108" i="10"/>
  <c r="BN108" i="10"/>
  <c r="B108" i="10"/>
  <c r="CJ107" i="10"/>
  <c r="CG107" i="10"/>
  <c r="CF107" i="10"/>
  <c r="CE107" i="10"/>
  <c r="CD107" i="10"/>
  <c r="CC107" i="10"/>
  <c r="CB107" i="10"/>
  <c r="CA107" i="10"/>
  <c r="BZ107" i="10"/>
  <c r="BY107" i="10"/>
  <c r="BX107" i="10"/>
  <c r="BW107" i="10"/>
  <c r="BV107" i="10"/>
  <c r="BU107" i="10"/>
  <c r="BT107" i="10"/>
  <c r="BS107" i="10"/>
  <c r="BR107" i="10"/>
  <c r="BQ107" i="10"/>
  <c r="BP107" i="10"/>
  <c r="BM107" i="10"/>
  <c r="BL107" i="10"/>
  <c r="BI107" i="10"/>
  <c r="BH107" i="10"/>
  <c r="BG107" i="10"/>
  <c r="BF107" i="10"/>
  <c r="BE107" i="10"/>
  <c r="BD107" i="10"/>
  <c r="BC107" i="10"/>
  <c r="BB107" i="10"/>
  <c r="BA107" i="10"/>
  <c r="AZ107" i="10"/>
  <c r="AY107" i="10"/>
  <c r="AX107" i="10"/>
  <c r="AW107" i="10"/>
  <c r="AV107" i="10"/>
  <c r="AU107" i="10"/>
  <c r="AT107" i="10"/>
  <c r="AS107" i="10"/>
  <c r="AR107" i="10"/>
  <c r="AQ107" i="10"/>
  <c r="AP107" i="10"/>
  <c r="AO107" i="10"/>
  <c r="AN107" i="10"/>
  <c r="AM107" i="10"/>
  <c r="AL107" i="10"/>
  <c r="AK107" i="10"/>
  <c r="AJ107" i="10"/>
  <c r="AI107" i="10"/>
  <c r="AH107" i="10"/>
  <c r="AG107" i="10"/>
  <c r="AF107" i="10"/>
  <c r="AE107" i="10"/>
  <c r="AD107" i="10"/>
  <c r="AC107" i="10"/>
  <c r="AB107" i="10"/>
  <c r="AA107" i="10"/>
  <c r="Z107" i="10"/>
  <c r="Y107" i="10"/>
  <c r="X107" i="10"/>
  <c r="W107" i="10"/>
  <c r="V107" i="10"/>
  <c r="U107" i="10"/>
  <c r="T107" i="10"/>
  <c r="S107" i="10"/>
  <c r="R107" i="10"/>
  <c r="Q107" i="10"/>
  <c r="P107" i="10"/>
  <c r="O107" i="10"/>
  <c r="N107" i="10"/>
  <c r="M107" i="10"/>
  <c r="L107" i="10"/>
  <c r="K107" i="10"/>
  <c r="J107" i="10"/>
  <c r="I107" i="10"/>
  <c r="H107" i="10"/>
  <c r="G107" i="10"/>
  <c r="F107" i="10"/>
  <c r="E107" i="10"/>
  <c r="D107" i="10"/>
  <c r="CJ106" i="10"/>
  <c r="BP106" i="10"/>
  <c r="CH105" i="10"/>
  <c r="BN105" i="10"/>
  <c r="CH104" i="10"/>
  <c r="BN104" i="10"/>
  <c r="B104" i="10"/>
  <c r="CJ103" i="10"/>
  <c r="CG103" i="10"/>
  <c r="CF103" i="10"/>
  <c r="CE103" i="10"/>
  <c r="CD103" i="10"/>
  <c r="CC103" i="10"/>
  <c r="CB103" i="10"/>
  <c r="CA103" i="10"/>
  <c r="BZ103" i="10"/>
  <c r="BY103" i="10"/>
  <c r="BX103" i="10"/>
  <c r="BW103" i="10"/>
  <c r="BV103" i="10"/>
  <c r="BU103" i="10"/>
  <c r="BT103" i="10"/>
  <c r="BS103" i="10"/>
  <c r="BR103" i="10"/>
  <c r="BQ103" i="10"/>
  <c r="BP103" i="10"/>
  <c r="BM103" i="10"/>
  <c r="BL103" i="10"/>
  <c r="BI103" i="10"/>
  <c r="BH103" i="10"/>
  <c r="BG103" i="10"/>
  <c r="BF103" i="10"/>
  <c r="BE103" i="10"/>
  <c r="BD103" i="10"/>
  <c r="BC103" i="10"/>
  <c r="BB103" i="10"/>
  <c r="BA103" i="10"/>
  <c r="AZ103" i="10"/>
  <c r="AY103" i="10"/>
  <c r="AX103" i="10"/>
  <c r="AW103" i="10"/>
  <c r="AV103" i="10"/>
  <c r="AU103" i="10"/>
  <c r="AT103" i="10"/>
  <c r="AS103" i="10"/>
  <c r="AR103" i="10"/>
  <c r="AQ103" i="10"/>
  <c r="AP103" i="10"/>
  <c r="AO103" i="10"/>
  <c r="AN103" i="10"/>
  <c r="AM103" i="10"/>
  <c r="AL103" i="10"/>
  <c r="AK103" i="10"/>
  <c r="AJ103" i="10"/>
  <c r="AI103" i="10"/>
  <c r="AH103" i="10"/>
  <c r="AG103" i="10"/>
  <c r="AF103" i="10"/>
  <c r="AE103" i="10"/>
  <c r="AD103" i="10"/>
  <c r="AC103" i="10"/>
  <c r="AB103" i="10"/>
  <c r="AA103" i="10"/>
  <c r="Z103" i="10"/>
  <c r="Y103" i="10"/>
  <c r="X103" i="10"/>
  <c r="W103" i="10"/>
  <c r="V103" i="10"/>
  <c r="U103" i="10"/>
  <c r="T103" i="10"/>
  <c r="S103" i="10"/>
  <c r="R103" i="10"/>
  <c r="Q103" i="10"/>
  <c r="P103" i="10"/>
  <c r="O103" i="10"/>
  <c r="N103" i="10"/>
  <c r="M103" i="10"/>
  <c r="L103" i="10"/>
  <c r="K103" i="10"/>
  <c r="J103" i="10"/>
  <c r="I103" i="10"/>
  <c r="H103" i="10"/>
  <c r="G103" i="10"/>
  <c r="F103" i="10"/>
  <c r="E103" i="10"/>
  <c r="D103" i="10"/>
  <c r="CJ102" i="10"/>
  <c r="BP102" i="10"/>
  <c r="CH101" i="10"/>
  <c r="BN101" i="10"/>
  <c r="CH100" i="10"/>
  <c r="BN100" i="10"/>
  <c r="B100" i="10"/>
  <c r="CO31" i="10" s="1"/>
  <c r="CJ99" i="10"/>
  <c r="CG99" i="10"/>
  <c r="CF99" i="10"/>
  <c r="CE99" i="10"/>
  <c r="CD99" i="10"/>
  <c r="CC99" i="10"/>
  <c r="CB99" i="10"/>
  <c r="CA99" i="10"/>
  <c r="BZ99" i="10"/>
  <c r="BY99" i="10"/>
  <c r="BX99" i="10"/>
  <c r="BW99" i="10"/>
  <c r="BV99" i="10"/>
  <c r="BU99" i="10"/>
  <c r="BT99" i="10"/>
  <c r="BS99" i="10"/>
  <c r="BR99" i="10"/>
  <c r="BQ99" i="10"/>
  <c r="BP99" i="10"/>
  <c r="BM99" i="10"/>
  <c r="BL99" i="10"/>
  <c r="BI99" i="10"/>
  <c r="BH99" i="10"/>
  <c r="BG99" i="10"/>
  <c r="BF99" i="10"/>
  <c r="BE99" i="10"/>
  <c r="BD99" i="10"/>
  <c r="BC99" i="10"/>
  <c r="BB99" i="10"/>
  <c r="BA99" i="10"/>
  <c r="AZ99" i="10"/>
  <c r="AY99" i="10"/>
  <c r="AX99" i="10"/>
  <c r="AW99" i="10"/>
  <c r="AV99" i="10"/>
  <c r="AU99" i="10"/>
  <c r="AT99" i="10"/>
  <c r="AS99" i="10"/>
  <c r="AR99" i="10"/>
  <c r="AQ99" i="10"/>
  <c r="AP99" i="10"/>
  <c r="AO99" i="10"/>
  <c r="AN99" i="10"/>
  <c r="AM99" i="10"/>
  <c r="AL99" i="10"/>
  <c r="AK99" i="10"/>
  <c r="AJ99" i="10"/>
  <c r="AI99" i="10"/>
  <c r="AH99" i="10"/>
  <c r="AG99" i="10"/>
  <c r="AF99" i="10"/>
  <c r="AE99" i="10"/>
  <c r="AD99" i="10"/>
  <c r="AC99" i="10"/>
  <c r="AB99" i="10"/>
  <c r="AA99" i="10"/>
  <c r="Z99" i="10"/>
  <c r="Y99" i="10"/>
  <c r="X99" i="10"/>
  <c r="W99" i="10"/>
  <c r="V99" i="10"/>
  <c r="U99" i="10"/>
  <c r="T99" i="10"/>
  <c r="S99" i="10"/>
  <c r="R99" i="10"/>
  <c r="Q99" i="10"/>
  <c r="P99" i="10"/>
  <c r="O99" i="10"/>
  <c r="N99" i="10"/>
  <c r="M99" i="10"/>
  <c r="L99" i="10"/>
  <c r="K99" i="10"/>
  <c r="J99" i="10"/>
  <c r="I99" i="10"/>
  <c r="H99" i="10"/>
  <c r="G99" i="10"/>
  <c r="F99" i="10"/>
  <c r="E99" i="10"/>
  <c r="D99" i="10"/>
  <c r="CJ98" i="10"/>
  <c r="BP98" i="10"/>
  <c r="CH97" i="10"/>
  <c r="BN97" i="10"/>
  <c r="CH96" i="10"/>
  <c r="BN96" i="10"/>
  <c r="B96" i="10"/>
  <c r="CO30" i="10" s="1"/>
  <c r="CJ95" i="10"/>
  <c r="CG95" i="10"/>
  <c r="CF95" i="10"/>
  <c r="CE95" i="10"/>
  <c r="CD95" i="10"/>
  <c r="CC95" i="10"/>
  <c r="CB95" i="10"/>
  <c r="CA95" i="10"/>
  <c r="BZ95" i="10"/>
  <c r="BY95" i="10"/>
  <c r="BX95" i="10"/>
  <c r="BW95" i="10"/>
  <c r="BV95" i="10"/>
  <c r="BU95" i="10"/>
  <c r="BT95" i="10"/>
  <c r="BS95" i="10"/>
  <c r="BR95" i="10"/>
  <c r="BQ95" i="10"/>
  <c r="BP95" i="10"/>
  <c r="BM95" i="10"/>
  <c r="BL95" i="10"/>
  <c r="BI95" i="10"/>
  <c r="BH95" i="10"/>
  <c r="BG95" i="10"/>
  <c r="BF95" i="10"/>
  <c r="BE95" i="10"/>
  <c r="BD95" i="10"/>
  <c r="BC95" i="10"/>
  <c r="BB95" i="10"/>
  <c r="BA95" i="10"/>
  <c r="AZ95" i="10"/>
  <c r="AY95" i="10"/>
  <c r="AX95" i="10"/>
  <c r="AW95" i="10"/>
  <c r="AV95" i="10"/>
  <c r="AU95" i="10"/>
  <c r="AT95" i="10"/>
  <c r="AS95" i="10"/>
  <c r="AR95" i="10"/>
  <c r="AQ95" i="10"/>
  <c r="AP95" i="10"/>
  <c r="AO95" i="10"/>
  <c r="AN95" i="10"/>
  <c r="AM95" i="10"/>
  <c r="AL95" i="10"/>
  <c r="AK95" i="10"/>
  <c r="AJ95" i="10"/>
  <c r="AI95" i="10"/>
  <c r="AH95" i="10"/>
  <c r="AG95" i="10"/>
  <c r="AF95" i="10"/>
  <c r="AE95" i="10"/>
  <c r="AD95" i="10"/>
  <c r="AC95" i="10"/>
  <c r="AB95" i="10"/>
  <c r="AA95" i="10"/>
  <c r="Z95" i="10"/>
  <c r="Y95" i="10"/>
  <c r="X95" i="10"/>
  <c r="W95" i="10"/>
  <c r="V95" i="10"/>
  <c r="U95" i="10"/>
  <c r="T95" i="10"/>
  <c r="S95" i="10"/>
  <c r="R95" i="10"/>
  <c r="Q95" i="10"/>
  <c r="P95" i="10"/>
  <c r="O95" i="10"/>
  <c r="N95" i="10"/>
  <c r="M95" i="10"/>
  <c r="L95" i="10"/>
  <c r="K95" i="10"/>
  <c r="J95" i="10"/>
  <c r="I95" i="10"/>
  <c r="H95" i="10"/>
  <c r="G95" i="10"/>
  <c r="F95" i="10"/>
  <c r="E95" i="10"/>
  <c r="D95" i="10"/>
  <c r="CJ94" i="10"/>
  <c r="BP94" i="10"/>
  <c r="CH93" i="10"/>
  <c r="BN93" i="10"/>
  <c r="CH92" i="10"/>
  <c r="BN92" i="10"/>
  <c r="B92" i="10"/>
  <c r="CO29" i="10" s="1"/>
  <c r="CJ91" i="10"/>
  <c r="CG91" i="10"/>
  <c r="CF91" i="10"/>
  <c r="CE91" i="10"/>
  <c r="CD91" i="10"/>
  <c r="CC91" i="10"/>
  <c r="CB91" i="10"/>
  <c r="CA91" i="10"/>
  <c r="BZ91" i="10"/>
  <c r="BY91" i="10"/>
  <c r="BX91" i="10"/>
  <c r="BW91" i="10"/>
  <c r="BV91" i="10"/>
  <c r="BU91" i="10"/>
  <c r="BT91" i="10"/>
  <c r="BS91" i="10"/>
  <c r="BR91" i="10"/>
  <c r="BQ91" i="10"/>
  <c r="BP91" i="10"/>
  <c r="BM91" i="10"/>
  <c r="BL91" i="10"/>
  <c r="BI91" i="10"/>
  <c r="BH91" i="10"/>
  <c r="BG91" i="10"/>
  <c r="BF91" i="10"/>
  <c r="BE91" i="10"/>
  <c r="BD91" i="10"/>
  <c r="BC91" i="10"/>
  <c r="BB91" i="10"/>
  <c r="BA91" i="10"/>
  <c r="AZ91" i="10"/>
  <c r="AY91" i="10"/>
  <c r="AX91" i="10"/>
  <c r="AW91" i="10"/>
  <c r="AV91" i="10"/>
  <c r="AU91" i="10"/>
  <c r="AT91" i="10"/>
  <c r="AS91" i="10"/>
  <c r="AR91" i="10"/>
  <c r="AQ91" i="10"/>
  <c r="AP91" i="10"/>
  <c r="AO91" i="10"/>
  <c r="AN91" i="10"/>
  <c r="AM91" i="10"/>
  <c r="AL91" i="10"/>
  <c r="AK91" i="10"/>
  <c r="AJ91" i="10"/>
  <c r="AI91" i="10"/>
  <c r="AH91" i="10"/>
  <c r="AG91" i="10"/>
  <c r="AF91" i="10"/>
  <c r="AE91" i="10"/>
  <c r="AD91" i="10"/>
  <c r="AC91" i="10"/>
  <c r="AB91" i="10"/>
  <c r="AA91" i="10"/>
  <c r="Z91" i="10"/>
  <c r="Y91" i="10"/>
  <c r="X91" i="10"/>
  <c r="W91" i="10"/>
  <c r="V91" i="10"/>
  <c r="U91" i="10"/>
  <c r="T91" i="10"/>
  <c r="S91" i="10"/>
  <c r="R91" i="10"/>
  <c r="Q91" i="10"/>
  <c r="P91" i="10"/>
  <c r="O91" i="10"/>
  <c r="N91" i="10"/>
  <c r="M91" i="10"/>
  <c r="L91" i="10"/>
  <c r="K91" i="10"/>
  <c r="J91" i="10"/>
  <c r="I91" i="10"/>
  <c r="H91" i="10"/>
  <c r="G91" i="10"/>
  <c r="F91" i="10"/>
  <c r="E91" i="10"/>
  <c r="D91" i="10"/>
  <c r="CJ90" i="10"/>
  <c r="BP90" i="10"/>
  <c r="CH89" i="10"/>
  <c r="BN89" i="10"/>
  <c r="CH88" i="10"/>
  <c r="BN88" i="10"/>
  <c r="B88" i="10"/>
  <c r="CO28" i="10" s="1"/>
  <c r="CJ87" i="10"/>
  <c r="CG87" i="10"/>
  <c r="CF87" i="10"/>
  <c r="CE87" i="10"/>
  <c r="CD87" i="10"/>
  <c r="CC87" i="10"/>
  <c r="CB87" i="10"/>
  <c r="CA87" i="10"/>
  <c r="BZ87" i="10"/>
  <c r="BY87" i="10"/>
  <c r="BX87" i="10"/>
  <c r="BW87" i="10"/>
  <c r="BV87" i="10"/>
  <c r="BU87" i="10"/>
  <c r="BT87" i="10"/>
  <c r="BS87" i="10"/>
  <c r="BR87" i="10"/>
  <c r="BQ87" i="10"/>
  <c r="BP87" i="10"/>
  <c r="BM87" i="10"/>
  <c r="BL87" i="10"/>
  <c r="BI87" i="10"/>
  <c r="BH87" i="10"/>
  <c r="BG87" i="10"/>
  <c r="BF87" i="10"/>
  <c r="BE87" i="10"/>
  <c r="BD87" i="10"/>
  <c r="BC87" i="10"/>
  <c r="BB87" i="10"/>
  <c r="BA87" i="10"/>
  <c r="AZ87" i="10"/>
  <c r="AY87" i="10"/>
  <c r="AX87" i="10"/>
  <c r="AW87" i="10"/>
  <c r="AV87" i="10"/>
  <c r="AU87" i="10"/>
  <c r="AT87" i="10"/>
  <c r="AS87" i="10"/>
  <c r="AR87" i="10"/>
  <c r="AQ87" i="10"/>
  <c r="AP87" i="10"/>
  <c r="AO87" i="10"/>
  <c r="AN87" i="10"/>
  <c r="AM87" i="10"/>
  <c r="AL87" i="10"/>
  <c r="AK87" i="10"/>
  <c r="AJ87" i="10"/>
  <c r="AI87" i="10"/>
  <c r="AH87" i="10"/>
  <c r="AG87" i="10"/>
  <c r="AF87" i="10"/>
  <c r="AE87" i="10"/>
  <c r="AD87" i="10"/>
  <c r="AC87" i="10"/>
  <c r="AB87" i="10"/>
  <c r="AA87" i="10"/>
  <c r="Z87" i="10"/>
  <c r="Y87" i="10"/>
  <c r="X87" i="10"/>
  <c r="W87" i="10"/>
  <c r="V87" i="10"/>
  <c r="U87" i="10"/>
  <c r="T87" i="10"/>
  <c r="S87" i="10"/>
  <c r="R87" i="10"/>
  <c r="Q87" i="10"/>
  <c r="P87" i="10"/>
  <c r="O87" i="10"/>
  <c r="N87" i="10"/>
  <c r="M87" i="10"/>
  <c r="L87" i="10"/>
  <c r="K87" i="10"/>
  <c r="J87" i="10"/>
  <c r="I87" i="10"/>
  <c r="H87" i="10"/>
  <c r="G87" i="10"/>
  <c r="F87" i="10"/>
  <c r="E87" i="10"/>
  <c r="D87" i="10"/>
  <c r="CJ86" i="10"/>
  <c r="BP86" i="10"/>
  <c r="CH85" i="10"/>
  <c r="BN85" i="10"/>
  <c r="CH84" i="10"/>
  <c r="CJ84" i="10" s="1"/>
  <c r="CQ27" i="10" s="1"/>
  <c r="BN84" i="10"/>
  <c r="B84" i="10"/>
  <c r="CO27" i="10" s="1"/>
  <c r="CJ83" i="10"/>
  <c r="CG83" i="10"/>
  <c r="CF83" i="10"/>
  <c r="CE83" i="10"/>
  <c r="CD83" i="10"/>
  <c r="CC83" i="10"/>
  <c r="CB83" i="10"/>
  <c r="CA83" i="10"/>
  <c r="BZ83" i="10"/>
  <c r="BY83" i="10"/>
  <c r="BX83" i="10"/>
  <c r="BW83" i="10"/>
  <c r="BV83" i="10"/>
  <c r="BU83" i="10"/>
  <c r="BT83" i="10"/>
  <c r="BS83" i="10"/>
  <c r="BR83" i="10"/>
  <c r="BQ83" i="10"/>
  <c r="BP83" i="10"/>
  <c r="BM83" i="10"/>
  <c r="BL83" i="10"/>
  <c r="BI83" i="10"/>
  <c r="BH83" i="10"/>
  <c r="BG83" i="10"/>
  <c r="BF83" i="10"/>
  <c r="BE83" i="10"/>
  <c r="BD83" i="10"/>
  <c r="BC83" i="10"/>
  <c r="BB83" i="10"/>
  <c r="BA83" i="10"/>
  <c r="AZ83" i="10"/>
  <c r="AY83" i="10"/>
  <c r="AX83" i="10"/>
  <c r="AW83" i="10"/>
  <c r="AV83" i="10"/>
  <c r="AU83" i="10"/>
  <c r="AT83" i="10"/>
  <c r="AS83" i="10"/>
  <c r="AR83" i="10"/>
  <c r="AQ83" i="10"/>
  <c r="AP83" i="10"/>
  <c r="AO83" i="10"/>
  <c r="AN83" i="10"/>
  <c r="AM83" i="10"/>
  <c r="AL83" i="10"/>
  <c r="AK83" i="10"/>
  <c r="AJ83" i="10"/>
  <c r="AI83" i="10"/>
  <c r="AH83" i="10"/>
  <c r="AG83" i="10"/>
  <c r="AF83" i="10"/>
  <c r="AE83" i="10"/>
  <c r="AD83" i="10"/>
  <c r="AC83" i="10"/>
  <c r="AB83" i="10"/>
  <c r="AA83" i="10"/>
  <c r="Z83" i="10"/>
  <c r="Y83" i="10"/>
  <c r="X83" i="10"/>
  <c r="W83" i="10"/>
  <c r="V83" i="10"/>
  <c r="U83" i="10"/>
  <c r="T83" i="10"/>
  <c r="S83" i="10"/>
  <c r="R83" i="10"/>
  <c r="Q83" i="10"/>
  <c r="P83" i="10"/>
  <c r="O83" i="10"/>
  <c r="N83" i="10"/>
  <c r="M83" i="10"/>
  <c r="L83" i="10"/>
  <c r="K83" i="10"/>
  <c r="J83" i="10"/>
  <c r="I83" i="10"/>
  <c r="H83" i="10"/>
  <c r="G83" i="10"/>
  <c r="F83" i="10"/>
  <c r="E83" i="10"/>
  <c r="D83" i="10"/>
  <c r="CJ82" i="10"/>
  <c r="BP82" i="10"/>
  <c r="CH81" i="10"/>
  <c r="BN81" i="10"/>
  <c r="CH80" i="10"/>
  <c r="BN80" i="10"/>
  <c r="B80" i="10"/>
  <c r="CO26" i="10" s="1"/>
  <c r="CJ79" i="10"/>
  <c r="CG79" i="10"/>
  <c r="CF79" i="10"/>
  <c r="CE79" i="10"/>
  <c r="CD79" i="10"/>
  <c r="CC79" i="10"/>
  <c r="CB79" i="10"/>
  <c r="CA79" i="10"/>
  <c r="BZ79" i="10"/>
  <c r="BY79" i="10"/>
  <c r="BX79" i="10"/>
  <c r="BW79" i="10"/>
  <c r="BV79" i="10"/>
  <c r="BU79" i="10"/>
  <c r="BT79" i="10"/>
  <c r="BS79" i="10"/>
  <c r="BR79" i="10"/>
  <c r="BQ79" i="10"/>
  <c r="BP79" i="10"/>
  <c r="BM79" i="10"/>
  <c r="BL79" i="10"/>
  <c r="BI79" i="10"/>
  <c r="BH79" i="10"/>
  <c r="BG79" i="10"/>
  <c r="BF79" i="10"/>
  <c r="BE79" i="10"/>
  <c r="BD79" i="10"/>
  <c r="BC79" i="10"/>
  <c r="BB79" i="10"/>
  <c r="BA79" i="10"/>
  <c r="AZ79" i="10"/>
  <c r="AY79" i="10"/>
  <c r="AX79" i="10"/>
  <c r="AW79" i="10"/>
  <c r="AV79" i="10"/>
  <c r="AU79" i="10"/>
  <c r="AT79" i="10"/>
  <c r="AS79" i="10"/>
  <c r="AR79" i="10"/>
  <c r="AQ79" i="10"/>
  <c r="AP79" i="10"/>
  <c r="AO79" i="10"/>
  <c r="AN79" i="10"/>
  <c r="AM79" i="10"/>
  <c r="AL79" i="10"/>
  <c r="AK79" i="10"/>
  <c r="AJ79" i="10"/>
  <c r="AI79" i="10"/>
  <c r="AH79" i="10"/>
  <c r="AG79" i="10"/>
  <c r="AF79" i="10"/>
  <c r="AE79" i="10"/>
  <c r="AD79" i="10"/>
  <c r="AC79" i="10"/>
  <c r="AB79" i="10"/>
  <c r="AA79" i="10"/>
  <c r="Z79" i="10"/>
  <c r="Y79" i="10"/>
  <c r="X79" i="10"/>
  <c r="W79" i="10"/>
  <c r="V79" i="10"/>
  <c r="U79" i="10"/>
  <c r="T79" i="10"/>
  <c r="S79" i="10"/>
  <c r="R79" i="10"/>
  <c r="Q79" i="10"/>
  <c r="P79" i="10"/>
  <c r="O79" i="10"/>
  <c r="N79" i="10"/>
  <c r="M79" i="10"/>
  <c r="L79" i="10"/>
  <c r="K79" i="10"/>
  <c r="J79" i="10"/>
  <c r="I79" i="10"/>
  <c r="H79" i="10"/>
  <c r="G79" i="10"/>
  <c r="F79" i="10"/>
  <c r="E79" i="10"/>
  <c r="D79" i="10"/>
  <c r="CJ78" i="10"/>
  <c r="BP78" i="10"/>
  <c r="CH77" i="10"/>
  <c r="BN77" i="10"/>
  <c r="CH76" i="10"/>
  <c r="BN76" i="10"/>
  <c r="B76" i="10"/>
  <c r="CO25" i="10" s="1"/>
  <c r="CJ75" i="10"/>
  <c r="CG75" i="10"/>
  <c r="CF75" i="10"/>
  <c r="CE75" i="10"/>
  <c r="CD75" i="10"/>
  <c r="CC75" i="10"/>
  <c r="CB75" i="10"/>
  <c r="CA75" i="10"/>
  <c r="BZ75" i="10"/>
  <c r="BY75" i="10"/>
  <c r="BX75" i="10"/>
  <c r="BW75" i="10"/>
  <c r="BV75" i="10"/>
  <c r="BU75" i="10"/>
  <c r="BT75" i="10"/>
  <c r="BS75" i="10"/>
  <c r="BR75" i="10"/>
  <c r="BQ75" i="10"/>
  <c r="BP75" i="10"/>
  <c r="BM75" i="10"/>
  <c r="BL75" i="10"/>
  <c r="BI75" i="10"/>
  <c r="BH75" i="10"/>
  <c r="BG75" i="10"/>
  <c r="BF75" i="10"/>
  <c r="BE75" i="10"/>
  <c r="BD75" i="10"/>
  <c r="BC75" i="10"/>
  <c r="BB75" i="10"/>
  <c r="BA75" i="10"/>
  <c r="AZ75" i="10"/>
  <c r="AY75" i="10"/>
  <c r="AX75" i="10"/>
  <c r="AW75" i="10"/>
  <c r="AV75" i="10"/>
  <c r="AU75" i="10"/>
  <c r="AT75" i="10"/>
  <c r="AS75" i="10"/>
  <c r="AR75" i="10"/>
  <c r="AQ75" i="10"/>
  <c r="AP75" i="10"/>
  <c r="AO75" i="10"/>
  <c r="AN75" i="10"/>
  <c r="AM75" i="10"/>
  <c r="AL75" i="10"/>
  <c r="AK75" i="10"/>
  <c r="AJ75" i="10"/>
  <c r="AI75" i="10"/>
  <c r="AH75" i="10"/>
  <c r="AG75" i="10"/>
  <c r="AF75" i="10"/>
  <c r="AE75" i="10"/>
  <c r="AD75" i="10"/>
  <c r="AC75" i="10"/>
  <c r="AB75" i="10"/>
  <c r="AA75" i="10"/>
  <c r="Z75" i="10"/>
  <c r="Y75" i="10"/>
  <c r="X75" i="10"/>
  <c r="W75" i="10"/>
  <c r="V75" i="10"/>
  <c r="U75" i="10"/>
  <c r="T75" i="10"/>
  <c r="S75" i="10"/>
  <c r="R75" i="10"/>
  <c r="Q75" i="10"/>
  <c r="P75" i="10"/>
  <c r="O75" i="10"/>
  <c r="N75" i="10"/>
  <c r="M75" i="10"/>
  <c r="L75" i="10"/>
  <c r="K75" i="10"/>
  <c r="J75" i="10"/>
  <c r="I75" i="10"/>
  <c r="H75" i="10"/>
  <c r="G75" i="10"/>
  <c r="F75" i="10"/>
  <c r="E75" i="10"/>
  <c r="D75" i="10"/>
  <c r="CJ74" i="10"/>
  <c r="BP74" i="10"/>
  <c r="CH73" i="10"/>
  <c r="BN73" i="10"/>
  <c r="CH72" i="10"/>
  <c r="BN72" i="10"/>
  <c r="B72" i="10"/>
  <c r="CO24" i="10" s="1"/>
  <c r="CJ71" i="10"/>
  <c r="CG71" i="10"/>
  <c r="CF71" i="10"/>
  <c r="CE71" i="10"/>
  <c r="CD71" i="10"/>
  <c r="CC71" i="10"/>
  <c r="CB71" i="10"/>
  <c r="CA71" i="10"/>
  <c r="BZ71" i="10"/>
  <c r="BY71" i="10"/>
  <c r="BX71" i="10"/>
  <c r="BW71" i="10"/>
  <c r="BV71" i="10"/>
  <c r="BU71" i="10"/>
  <c r="BT71" i="10"/>
  <c r="BS71" i="10"/>
  <c r="BR71" i="10"/>
  <c r="BQ71" i="10"/>
  <c r="BP71" i="10"/>
  <c r="BM71" i="10"/>
  <c r="BL71" i="10"/>
  <c r="BI71" i="10"/>
  <c r="BH71" i="10"/>
  <c r="BG71" i="10"/>
  <c r="BF71" i="10"/>
  <c r="BE71" i="10"/>
  <c r="BD71" i="10"/>
  <c r="BC71" i="10"/>
  <c r="BB71" i="10"/>
  <c r="BA71" i="10"/>
  <c r="AZ71" i="10"/>
  <c r="AY71" i="10"/>
  <c r="AX71"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R71" i="10"/>
  <c r="Q71" i="10"/>
  <c r="P71" i="10"/>
  <c r="O71" i="10"/>
  <c r="N71" i="10"/>
  <c r="M71" i="10"/>
  <c r="L71" i="10"/>
  <c r="K71" i="10"/>
  <c r="J71" i="10"/>
  <c r="I71" i="10"/>
  <c r="H71" i="10"/>
  <c r="G71" i="10"/>
  <c r="F71" i="10"/>
  <c r="E71" i="10"/>
  <c r="D71" i="10"/>
  <c r="CJ70" i="10"/>
  <c r="BP70" i="10"/>
  <c r="CH69" i="10"/>
  <c r="BN69" i="10"/>
  <c r="CH68" i="10"/>
  <c r="CJ68" i="10" s="1"/>
  <c r="BN68" i="10"/>
  <c r="B68" i="10"/>
  <c r="CJ67" i="10"/>
  <c r="CG67" i="10"/>
  <c r="CF67" i="10"/>
  <c r="CE67" i="10"/>
  <c r="CD67" i="10"/>
  <c r="CC67" i="10"/>
  <c r="CB67" i="10"/>
  <c r="CA67" i="10"/>
  <c r="BZ67" i="10"/>
  <c r="BY67" i="10"/>
  <c r="BX67" i="10"/>
  <c r="BW67" i="10"/>
  <c r="BV67" i="10"/>
  <c r="BU67" i="10"/>
  <c r="BT67" i="10"/>
  <c r="BS67" i="10"/>
  <c r="BR67" i="10"/>
  <c r="BQ67" i="10"/>
  <c r="BP67" i="10"/>
  <c r="BM67" i="10"/>
  <c r="BL67" i="10"/>
  <c r="BI67" i="10"/>
  <c r="BH67" i="10"/>
  <c r="BG67" i="10"/>
  <c r="BF67" i="10"/>
  <c r="BE67" i="10"/>
  <c r="BD67" i="10"/>
  <c r="BC67" i="10"/>
  <c r="BB67" i="10"/>
  <c r="BA67" i="10"/>
  <c r="AZ67" i="10"/>
  <c r="AY67" i="10"/>
  <c r="AX67"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S67" i="10"/>
  <c r="R67" i="10"/>
  <c r="Q67" i="10"/>
  <c r="P67" i="10"/>
  <c r="O67" i="10"/>
  <c r="N67" i="10"/>
  <c r="M67" i="10"/>
  <c r="L67" i="10"/>
  <c r="K67" i="10"/>
  <c r="J67" i="10"/>
  <c r="I67" i="10"/>
  <c r="H67" i="10"/>
  <c r="G67" i="10"/>
  <c r="F67" i="10"/>
  <c r="E67" i="10"/>
  <c r="D67" i="10"/>
  <c r="CJ66" i="10"/>
  <c r="BP66" i="10"/>
  <c r="CH65" i="10"/>
  <c r="BN65" i="10"/>
  <c r="CH64" i="10"/>
  <c r="BN64" i="10"/>
  <c r="B64" i="10"/>
  <c r="CO22" i="10" s="1"/>
  <c r="CJ63" i="10"/>
  <c r="CG63" i="10"/>
  <c r="CF63" i="10"/>
  <c r="CE63" i="10"/>
  <c r="CD63" i="10"/>
  <c r="CC63" i="10"/>
  <c r="CB63" i="10"/>
  <c r="CA63" i="10"/>
  <c r="BZ63" i="10"/>
  <c r="BY63" i="10"/>
  <c r="BX63" i="10"/>
  <c r="BW63" i="10"/>
  <c r="BV63" i="10"/>
  <c r="BU63" i="10"/>
  <c r="BT63" i="10"/>
  <c r="BS63" i="10"/>
  <c r="BR63" i="10"/>
  <c r="BQ63" i="10"/>
  <c r="BP63" i="10"/>
  <c r="CJ62" i="10"/>
  <c r="BP62" i="10"/>
  <c r="CH61" i="10"/>
  <c r="BN61" i="10"/>
  <c r="CH60" i="10"/>
  <c r="BN60" i="10"/>
  <c r="B60" i="10"/>
  <c r="CJ59" i="10"/>
  <c r="CG59" i="10"/>
  <c r="CF59" i="10"/>
  <c r="CE59" i="10"/>
  <c r="CD59" i="10"/>
  <c r="CC59" i="10"/>
  <c r="CB59" i="10"/>
  <c r="CA59" i="10"/>
  <c r="BZ59" i="10"/>
  <c r="BY59" i="10"/>
  <c r="BX59" i="10"/>
  <c r="BW59" i="10"/>
  <c r="BV59" i="10"/>
  <c r="BU59" i="10"/>
  <c r="BT59" i="10"/>
  <c r="BS59" i="10"/>
  <c r="BR59" i="10"/>
  <c r="BQ59" i="10"/>
  <c r="BP59" i="10"/>
  <c r="CJ58" i="10"/>
  <c r="BP58" i="10"/>
  <c r="CH57" i="10"/>
  <c r="BN57" i="10"/>
  <c r="CH56" i="10"/>
  <c r="BN56" i="10"/>
  <c r="B56" i="10"/>
  <c r="CO20" i="10" s="1"/>
  <c r="CJ55" i="10"/>
  <c r="CG55" i="10"/>
  <c r="CF55" i="10"/>
  <c r="CE55" i="10"/>
  <c r="CD55" i="10"/>
  <c r="CC55" i="10"/>
  <c r="CB55" i="10"/>
  <c r="CA55" i="10"/>
  <c r="BZ55" i="10"/>
  <c r="BY55" i="10"/>
  <c r="BX55" i="10"/>
  <c r="BW55" i="10"/>
  <c r="BV55" i="10"/>
  <c r="BU55" i="10"/>
  <c r="BT55" i="10"/>
  <c r="BS55" i="10"/>
  <c r="BR55" i="10"/>
  <c r="BQ55" i="10"/>
  <c r="BP55" i="10"/>
  <c r="CJ54" i="10"/>
  <c r="BP54" i="10"/>
  <c r="CH53" i="10"/>
  <c r="BN53" i="10"/>
  <c r="CH52" i="10"/>
  <c r="BN52" i="10"/>
  <c r="B52" i="10"/>
  <c r="CO19" i="10" s="1"/>
  <c r="CJ51" i="10"/>
  <c r="CG51" i="10"/>
  <c r="CF51" i="10"/>
  <c r="CE51" i="10"/>
  <c r="CD51" i="10"/>
  <c r="CC51" i="10"/>
  <c r="CB51" i="10"/>
  <c r="CA51" i="10"/>
  <c r="BZ51" i="10"/>
  <c r="BY51" i="10"/>
  <c r="BX51" i="10"/>
  <c r="BW51" i="10"/>
  <c r="BV51" i="10"/>
  <c r="BU51" i="10"/>
  <c r="BT51" i="10"/>
  <c r="BS51" i="10"/>
  <c r="BR51" i="10"/>
  <c r="BQ51" i="10"/>
  <c r="BP51" i="10"/>
  <c r="CJ50" i="10"/>
  <c r="BP50" i="10"/>
  <c r="CH49" i="10"/>
  <c r="BN49" i="10"/>
  <c r="CH48" i="10"/>
  <c r="BN48" i="10"/>
  <c r="B48" i="10"/>
  <c r="CO18" i="10" s="1"/>
  <c r="CJ47" i="10"/>
  <c r="CG47" i="10"/>
  <c r="CF47" i="10"/>
  <c r="CE47" i="10"/>
  <c r="CD47" i="10"/>
  <c r="CC47" i="10"/>
  <c r="CB47" i="10"/>
  <c r="CA47" i="10"/>
  <c r="BZ47" i="10"/>
  <c r="BY47" i="10"/>
  <c r="BX47" i="10"/>
  <c r="BW47" i="10"/>
  <c r="BV47" i="10"/>
  <c r="BU47" i="10"/>
  <c r="BT47" i="10"/>
  <c r="BS47" i="10"/>
  <c r="BR47" i="10"/>
  <c r="BQ47" i="10"/>
  <c r="BP47" i="10"/>
  <c r="CJ46" i="10"/>
  <c r="BP46" i="10"/>
  <c r="CH45" i="10"/>
  <c r="BN45" i="10"/>
  <c r="CH44" i="10"/>
  <c r="BN44" i="10"/>
  <c r="B44" i="10"/>
  <c r="CO17" i="10" s="1"/>
  <c r="CJ43" i="10"/>
  <c r="CG43" i="10"/>
  <c r="CF43" i="10"/>
  <c r="CE43" i="10"/>
  <c r="CD43" i="10"/>
  <c r="CC43" i="10"/>
  <c r="CB43" i="10"/>
  <c r="CA43" i="10"/>
  <c r="BZ43" i="10"/>
  <c r="BY43" i="10"/>
  <c r="BX43" i="10"/>
  <c r="BW43" i="10"/>
  <c r="BV43" i="10"/>
  <c r="BU43" i="10"/>
  <c r="BT43" i="10"/>
  <c r="BS43" i="10"/>
  <c r="BR43" i="10"/>
  <c r="BQ43" i="10"/>
  <c r="BP43" i="10"/>
  <c r="CJ42" i="10"/>
  <c r="BP42" i="10"/>
  <c r="CH41" i="10"/>
  <c r="BN41" i="10"/>
  <c r="CH40" i="10"/>
  <c r="BN40" i="10"/>
  <c r="B40" i="10"/>
  <c r="CO16" i="10" s="1"/>
  <c r="CJ39" i="10"/>
  <c r="CG39" i="10"/>
  <c r="CF39" i="10"/>
  <c r="CE39" i="10"/>
  <c r="CD39" i="10"/>
  <c r="CC39" i="10"/>
  <c r="CB39" i="10"/>
  <c r="CA39" i="10"/>
  <c r="BZ39" i="10"/>
  <c r="BY39" i="10"/>
  <c r="BX39" i="10"/>
  <c r="BW39" i="10"/>
  <c r="BV39" i="10"/>
  <c r="BU39" i="10"/>
  <c r="BT39" i="10"/>
  <c r="BS39" i="10"/>
  <c r="BR39" i="10"/>
  <c r="BQ39" i="10"/>
  <c r="BP39" i="10"/>
  <c r="CJ38" i="10"/>
  <c r="BP38" i="10"/>
  <c r="CH37" i="10"/>
  <c r="BN37" i="10"/>
  <c r="CH36" i="10"/>
  <c r="BN36" i="10"/>
  <c r="B36" i="10"/>
  <c r="CO15" i="10" s="1"/>
  <c r="CJ35" i="10"/>
  <c r="CG35" i="10"/>
  <c r="CF35" i="10"/>
  <c r="CE35" i="10"/>
  <c r="CD35" i="10"/>
  <c r="CC35" i="10"/>
  <c r="CB35" i="10"/>
  <c r="CA35" i="10"/>
  <c r="BZ35" i="10"/>
  <c r="BY35" i="10"/>
  <c r="BX35" i="10"/>
  <c r="BW35" i="10"/>
  <c r="BV35" i="10"/>
  <c r="BU35" i="10"/>
  <c r="BT35" i="10"/>
  <c r="BS35" i="10"/>
  <c r="BR35" i="10"/>
  <c r="BQ35" i="10"/>
  <c r="BP35" i="10"/>
  <c r="CJ34" i="10"/>
  <c r="BP34" i="10"/>
  <c r="CH33" i="10"/>
  <c r="BN33" i="10"/>
  <c r="CH32" i="10"/>
  <c r="BN32" i="10"/>
  <c r="B32" i="10"/>
  <c r="CO14" i="10" s="1"/>
  <c r="CJ31" i="10"/>
  <c r="CG31" i="10"/>
  <c r="CF31" i="10"/>
  <c r="CE31" i="10"/>
  <c r="CD31" i="10"/>
  <c r="CC31" i="10"/>
  <c r="CB31" i="10"/>
  <c r="CA31" i="10"/>
  <c r="BZ31" i="10"/>
  <c r="BY31" i="10"/>
  <c r="BX31" i="10"/>
  <c r="BW31" i="10"/>
  <c r="BV31" i="10"/>
  <c r="BU31" i="10"/>
  <c r="BT31" i="10"/>
  <c r="BS31" i="10"/>
  <c r="BR31" i="10"/>
  <c r="BQ31" i="10"/>
  <c r="BP31" i="10"/>
  <c r="CJ30" i="10"/>
  <c r="BP30" i="10"/>
  <c r="CH29" i="10"/>
  <c r="BN29" i="10"/>
  <c r="CH28" i="10"/>
  <c r="BN28" i="10"/>
  <c r="B28" i="10"/>
  <c r="CO13" i="10" s="1"/>
  <c r="CJ27" i="10"/>
  <c r="CG27" i="10"/>
  <c r="CF27" i="10"/>
  <c r="CE27" i="10"/>
  <c r="CD27" i="10"/>
  <c r="CC27" i="10"/>
  <c r="CB27" i="10"/>
  <c r="CA27" i="10"/>
  <c r="BZ27" i="10"/>
  <c r="BY27" i="10"/>
  <c r="BX27" i="10"/>
  <c r="BW27" i="10"/>
  <c r="BV27" i="10"/>
  <c r="BU27" i="10"/>
  <c r="BT27" i="10"/>
  <c r="BS27" i="10"/>
  <c r="BR27" i="10"/>
  <c r="BQ27" i="10"/>
  <c r="BP27" i="10"/>
  <c r="CJ26" i="10"/>
  <c r="BP26" i="10"/>
  <c r="CH25" i="10"/>
  <c r="BN25" i="10"/>
  <c r="CH24" i="10"/>
  <c r="BN24" i="10"/>
  <c r="B24" i="10"/>
  <c r="CO12" i="10" s="1"/>
  <c r="CQ23" i="10"/>
  <c r="CO23" i="10"/>
  <c r="CJ23" i="10"/>
  <c r="CG23" i="10"/>
  <c r="CF23" i="10"/>
  <c r="CE23" i="10"/>
  <c r="CD23" i="10"/>
  <c r="CC23" i="10"/>
  <c r="CB23" i="10"/>
  <c r="CA23" i="10"/>
  <c r="BZ23" i="10"/>
  <c r="BY23" i="10"/>
  <c r="BX23" i="10"/>
  <c r="BW23" i="10"/>
  <c r="BV23" i="10"/>
  <c r="BU23" i="10"/>
  <c r="BT23" i="10"/>
  <c r="BS23" i="10"/>
  <c r="BR23" i="10"/>
  <c r="BQ23" i="10"/>
  <c r="BP23" i="10"/>
  <c r="CJ22" i="10"/>
  <c r="BP22" i="10"/>
  <c r="CL22" i="10" s="1"/>
  <c r="E21" i="12" s="1"/>
  <c r="CO21" i="10"/>
  <c r="CH21" i="10"/>
  <c r="BN21" i="10"/>
  <c r="CH20" i="10"/>
  <c r="CJ20" i="10" s="1"/>
  <c r="CQ11" i="10" s="1"/>
  <c r="BN20" i="10"/>
  <c r="B20" i="10"/>
  <c r="CO11" i="10" s="1"/>
  <c r="CJ19" i="10"/>
  <c r="CG19" i="10"/>
  <c r="CF19" i="10"/>
  <c r="CE19" i="10"/>
  <c r="CD19" i="10"/>
  <c r="CC19" i="10"/>
  <c r="CB19" i="10"/>
  <c r="CA19" i="10"/>
  <c r="BZ19" i="10"/>
  <c r="BY19" i="10"/>
  <c r="BX19" i="10"/>
  <c r="BW19" i="10"/>
  <c r="BV19" i="10"/>
  <c r="BU19" i="10"/>
  <c r="BT19" i="10"/>
  <c r="BS19" i="10"/>
  <c r="BR19" i="10"/>
  <c r="BQ19" i="10"/>
  <c r="BP19" i="10"/>
  <c r="CJ18" i="10"/>
  <c r="BP18" i="10"/>
  <c r="CH17" i="10"/>
  <c r="BN17" i="10"/>
  <c r="CH16" i="10"/>
  <c r="BN16" i="10"/>
  <c r="B16" i="10"/>
  <c r="CO10" i="10" s="1"/>
  <c r="CJ15" i="10"/>
  <c r="CG15" i="10"/>
  <c r="CF15" i="10"/>
  <c r="CE15" i="10"/>
  <c r="CD15" i="10"/>
  <c r="CC15" i="10"/>
  <c r="CB15" i="10"/>
  <c r="CA15" i="10"/>
  <c r="BZ15" i="10"/>
  <c r="BY15" i="10"/>
  <c r="BX15" i="10"/>
  <c r="BW15" i="10"/>
  <c r="BV15" i="10"/>
  <c r="BU15" i="10"/>
  <c r="BT15" i="10"/>
  <c r="BS15" i="10"/>
  <c r="BR15" i="10"/>
  <c r="BQ15" i="10"/>
  <c r="BP15" i="10"/>
  <c r="CJ14" i="10"/>
  <c r="BP14" i="10"/>
  <c r="CH13" i="10"/>
  <c r="BN13" i="10"/>
  <c r="CH12" i="10"/>
  <c r="CJ12" i="10" s="1"/>
  <c r="CQ9" i="10" s="1"/>
  <c r="BN12" i="10"/>
  <c r="B12" i="10"/>
  <c r="CO9" i="10" s="1"/>
  <c r="CJ11" i="10"/>
  <c r="CG11" i="10"/>
  <c r="CF11" i="10"/>
  <c r="CE11" i="10"/>
  <c r="CD11" i="10"/>
  <c r="CC11" i="10"/>
  <c r="CB11" i="10"/>
  <c r="CA11" i="10"/>
  <c r="BZ11" i="10"/>
  <c r="BY11" i="10"/>
  <c r="BX11" i="10"/>
  <c r="BW11" i="10"/>
  <c r="BV11" i="10"/>
  <c r="BU11" i="10"/>
  <c r="BT11" i="10"/>
  <c r="BS11" i="10"/>
  <c r="BR11" i="10"/>
  <c r="BQ11" i="10"/>
  <c r="BP11" i="10"/>
  <c r="BM11" i="10"/>
  <c r="BL11" i="10"/>
  <c r="BI11" i="10"/>
  <c r="BH11" i="10"/>
  <c r="BG11" i="10"/>
  <c r="BF11" i="10"/>
  <c r="BE11" i="10"/>
  <c r="BD11" i="10"/>
  <c r="BC11" i="10"/>
  <c r="BB11" i="10"/>
  <c r="BA11" i="10"/>
  <c r="AZ11" i="10"/>
  <c r="AY11" i="10"/>
  <c r="AX11" i="10"/>
  <c r="AW11" i="10"/>
  <c r="AV11" i="10"/>
  <c r="AU11" i="10"/>
  <c r="AT11" i="10"/>
  <c r="AS11" i="10"/>
  <c r="AR11" i="10"/>
  <c r="AQ11" i="10"/>
  <c r="AP11" i="10"/>
  <c r="AO11" i="10"/>
  <c r="AN11" i="10"/>
  <c r="AM11" i="10"/>
  <c r="AL11" i="10"/>
  <c r="AK11" i="10"/>
  <c r="AJ11" i="10"/>
  <c r="AI11" i="10"/>
  <c r="AH11" i="10"/>
  <c r="AG11" i="10"/>
  <c r="AF11" i="10"/>
  <c r="AE11" i="10"/>
  <c r="AD11" i="10"/>
  <c r="AC11" i="10"/>
  <c r="AB11" i="10"/>
  <c r="AA11" i="10"/>
  <c r="Z11" i="10"/>
  <c r="Y11" i="10"/>
  <c r="X11" i="10"/>
  <c r="W11" i="10"/>
  <c r="V11" i="10"/>
  <c r="U11" i="10"/>
  <c r="T11" i="10"/>
  <c r="S11" i="10"/>
  <c r="R11" i="10"/>
  <c r="Q11" i="10"/>
  <c r="P11" i="10"/>
  <c r="O11" i="10"/>
  <c r="N11" i="10"/>
  <c r="M11" i="10"/>
  <c r="L11" i="10"/>
  <c r="K11" i="10"/>
  <c r="J11" i="10"/>
  <c r="I11" i="10"/>
  <c r="H11" i="10"/>
  <c r="G11" i="10"/>
  <c r="F11" i="10"/>
  <c r="E11" i="10"/>
  <c r="D11" i="10"/>
  <c r="CJ10" i="10"/>
  <c r="BP10" i="10"/>
  <c r="CH9" i="10"/>
  <c r="BN9" i="10"/>
  <c r="CH8" i="10"/>
  <c r="BN8" i="10"/>
  <c r="B8" i="10"/>
  <c r="CO8" i="10" s="1"/>
  <c r="BJ127" i="10"/>
  <c r="BM4" i="10"/>
  <c r="BL4" i="10"/>
  <c r="BJ4" i="10"/>
  <c r="BI4" i="10"/>
  <c r="BH4" i="10"/>
  <c r="BG4" i="10"/>
  <c r="BF4" i="10"/>
  <c r="BE4" i="10"/>
  <c r="BD4" i="10"/>
  <c r="BC4" i="10"/>
  <c r="BB4" i="10"/>
  <c r="BA4" i="10"/>
  <c r="AZ4" i="10"/>
  <c r="AY4" i="10"/>
  <c r="AX4" i="10"/>
  <c r="AW4" i="10"/>
  <c r="AV4" i="10"/>
  <c r="AU4" i="10"/>
  <c r="AT4" i="10"/>
  <c r="AS4" i="10"/>
  <c r="AR4" i="10"/>
  <c r="AQ4" i="10"/>
  <c r="AP4" i="10"/>
  <c r="AO4" i="10"/>
  <c r="AN4" i="10"/>
  <c r="AM4" i="10"/>
  <c r="AL4" i="10"/>
  <c r="AK4" i="10"/>
  <c r="AJ4" i="10"/>
  <c r="AI4" i="10"/>
  <c r="AH4" i="10"/>
  <c r="AG4" i="10"/>
  <c r="AF4" i="10"/>
  <c r="AE4" i="10"/>
  <c r="AD4" i="10"/>
  <c r="AC4" i="10"/>
  <c r="AB4" i="10"/>
  <c r="AA4" i="10"/>
  <c r="Z4" i="10"/>
  <c r="Y4" i="10"/>
  <c r="X4" i="10"/>
  <c r="W4" i="10"/>
  <c r="V4" i="10"/>
  <c r="U4" i="10"/>
  <c r="T4" i="10"/>
  <c r="S4" i="10"/>
  <c r="R4" i="10"/>
  <c r="Q4" i="10"/>
  <c r="P4" i="10"/>
  <c r="O4" i="10"/>
  <c r="N4" i="10"/>
  <c r="M4" i="10"/>
  <c r="L4" i="10"/>
  <c r="K4" i="10"/>
  <c r="J4" i="10"/>
  <c r="I4" i="10"/>
  <c r="H4" i="10"/>
  <c r="G4" i="10"/>
  <c r="F4" i="10"/>
  <c r="E4" i="10"/>
  <c r="D4" i="10"/>
  <c r="E1" i="10"/>
  <c r="F1" i="10" s="1"/>
  <c r="G1" i="10" s="1"/>
  <c r="H1" i="10" s="1"/>
  <c r="I1" i="10" s="1"/>
  <c r="J1" i="10" s="1"/>
  <c r="K1" i="10" s="1"/>
  <c r="L1" i="10" s="1"/>
  <c r="M1" i="10" s="1"/>
  <c r="N1" i="10" s="1"/>
  <c r="O1" i="10" s="1"/>
  <c r="P1" i="10" s="1"/>
  <c r="Q1" i="10" s="1"/>
  <c r="R1" i="10" s="1"/>
  <c r="S1" i="10" s="1"/>
  <c r="T1" i="10" s="1"/>
  <c r="U1" i="10" s="1"/>
  <c r="V1" i="10" s="1"/>
  <c r="W1" i="10" s="1"/>
  <c r="X1" i="10" s="1"/>
  <c r="Y1" i="10" s="1"/>
  <c r="Z1" i="10" s="1"/>
  <c r="AA1" i="10" s="1"/>
  <c r="AB1" i="10" s="1"/>
  <c r="AC1" i="10" s="1"/>
  <c r="AD1" i="10" s="1"/>
  <c r="AE1" i="10" s="1"/>
  <c r="AF1" i="10" s="1"/>
  <c r="AG1" i="10" s="1"/>
  <c r="AH1" i="10" s="1"/>
  <c r="AI1" i="10" s="1"/>
  <c r="AJ1" i="10" s="1"/>
  <c r="AK1" i="10" s="1"/>
  <c r="AL1" i="10" s="1"/>
  <c r="AM1" i="10" s="1"/>
  <c r="AN1" i="10" s="1"/>
  <c r="AO1" i="10" s="1"/>
  <c r="AP1" i="10" s="1"/>
  <c r="AQ1" i="10" s="1"/>
  <c r="AR1" i="10" s="1"/>
  <c r="AS1" i="10" s="1"/>
  <c r="AT1" i="10" s="1"/>
  <c r="AU1" i="10" s="1"/>
  <c r="AV1" i="10" s="1"/>
  <c r="AW1" i="10" s="1"/>
  <c r="AX1" i="10" s="1"/>
  <c r="AY1" i="10" s="1"/>
  <c r="AZ1" i="10" s="1"/>
  <c r="BA1" i="10" s="1"/>
  <c r="BB1" i="10" s="1"/>
  <c r="BC1" i="10" s="1"/>
  <c r="BD1" i="10" s="1"/>
  <c r="BE1" i="10" s="1"/>
  <c r="BF1" i="10" s="1"/>
  <c r="BG1" i="10" s="1"/>
  <c r="BH1" i="10" s="1"/>
  <c r="BI1" i="10" s="1"/>
  <c r="A202" i="9"/>
  <c r="A203" i="9" s="1"/>
  <c r="A204" i="9" s="1"/>
  <c r="A205" i="9" s="1"/>
  <c r="A206" i="9" s="1"/>
  <c r="A207" i="9" s="1"/>
  <c r="A208" i="9" s="1"/>
  <c r="A209" i="9" s="1"/>
  <c r="A210" i="9" s="1"/>
  <c r="A211" i="9" s="1"/>
  <c r="A212" i="9" s="1"/>
  <c r="A213" i="9" s="1"/>
  <c r="A214" i="9" s="1"/>
  <c r="A215" i="9" s="1"/>
  <c r="A216" i="9" s="1"/>
  <c r="A217" i="9" s="1"/>
  <c r="A218" i="9" s="1"/>
  <c r="A219" i="9" s="1"/>
  <c r="A220" i="9" s="1"/>
  <c r="A221" i="9" s="1"/>
  <c r="A222" i="9" s="1"/>
  <c r="A223" i="9" s="1"/>
  <c r="A224" i="9" s="1"/>
  <c r="A225" i="9" s="1"/>
  <c r="A226" i="9" s="1"/>
  <c r="A227" i="9" s="1"/>
  <c r="A228" i="9" s="1"/>
  <c r="A229" i="9" s="1"/>
  <c r="A230" i="9" s="1"/>
  <c r="A231" i="9" s="1"/>
  <c r="A232" i="9" s="1"/>
  <c r="A233" i="9" s="1"/>
  <c r="A234" i="9" s="1"/>
  <c r="A235" i="9" s="1"/>
  <c r="A236" i="9" s="1"/>
  <c r="A237" i="9" s="1"/>
  <c r="A238" i="9" s="1"/>
  <c r="A239" i="9" s="1"/>
  <c r="A240" i="9" s="1"/>
  <c r="A241" i="9" s="1"/>
  <c r="A242" i="9" s="1"/>
  <c r="A243" i="9" s="1"/>
  <c r="A244" i="9" s="1"/>
  <c r="A245" i="9" s="1"/>
  <c r="A246" i="9" s="1"/>
  <c r="CK190" i="9"/>
  <c r="CH190" i="9"/>
  <c r="CG190" i="9"/>
  <c r="CF190" i="9"/>
  <c r="CE190" i="9"/>
  <c r="CD190" i="9"/>
  <c r="CC190" i="9"/>
  <c r="CB190" i="9"/>
  <c r="CA190" i="9"/>
  <c r="BZ190" i="9"/>
  <c r="BY190" i="9"/>
  <c r="BX190" i="9"/>
  <c r="BW190" i="9"/>
  <c r="BV190" i="9"/>
  <c r="BU190" i="9"/>
  <c r="BT190" i="9"/>
  <c r="BS190" i="9"/>
  <c r="BQ190" i="9"/>
  <c r="BN190" i="9"/>
  <c r="BM190" i="9"/>
  <c r="BL190" i="9"/>
  <c r="BK190" i="9"/>
  <c r="BF190" i="9"/>
  <c r="BE190" i="9"/>
  <c r="BD190" i="9"/>
  <c r="BC190" i="9"/>
  <c r="BB190" i="9"/>
  <c r="BA190" i="9"/>
  <c r="AZ190" i="9"/>
  <c r="AY190" i="9"/>
  <c r="AX190" i="9"/>
  <c r="AW190" i="9"/>
  <c r="AV190" i="9"/>
  <c r="AU190" i="9"/>
  <c r="AT190" i="9"/>
  <c r="AS190" i="9"/>
  <c r="AR190" i="9"/>
  <c r="AQ190" i="9"/>
  <c r="AP190" i="9"/>
  <c r="AO190" i="9"/>
  <c r="AN190" i="9"/>
  <c r="AM190" i="9"/>
  <c r="AL190" i="9"/>
  <c r="AK190" i="9"/>
  <c r="AJ190" i="9"/>
  <c r="AI190" i="9"/>
  <c r="AH190" i="9"/>
  <c r="AG190" i="9"/>
  <c r="AF190" i="9"/>
  <c r="AE190" i="9"/>
  <c r="AD190" i="9"/>
  <c r="AC190" i="9"/>
  <c r="AB190" i="9"/>
  <c r="AA190" i="9"/>
  <c r="Z190" i="9"/>
  <c r="Y190" i="9"/>
  <c r="X190" i="9"/>
  <c r="W190" i="9"/>
  <c r="V190" i="9"/>
  <c r="U190" i="9"/>
  <c r="T190" i="9"/>
  <c r="S190" i="9"/>
  <c r="R190" i="9"/>
  <c r="Q190" i="9"/>
  <c r="P190" i="9"/>
  <c r="O190" i="9"/>
  <c r="N190" i="9"/>
  <c r="M190" i="9"/>
  <c r="L190" i="9"/>
  <c r="K190" i="9"/>
  <c r="J190" i="9"/>
  <c r="I190" i="9"/>
  <c r="H190" i="9"/>
  <c r="G190" i="9"/>
  <c r="F190" i="9"/>
  <c r="E190" i="9"/>
  <c r="D190" i="9"/>
  <c r="CK189" i="9"/>
  <c r="BQ189" i="9"/>
  <c r="CI188" i="9"/>
  <c r="BO188" i="9"/>
  <c r="CI187" i="9"/>
  <c r="BO187" i="9"/>
  <c r="B187" i="9"/>
  <c r="CP52" i="9" s="1"/>
  <c r="CK186" i="9"/>
  <c r="CH186" i="9"/>
  <c r="CG186" i="9"/>
  <c r="CF186" i="9"/>
  <c r="CE186" i="9"/>
  <c r="CD186" i="9"/>
  <c r="CC186" i="9"/>
  <c r="CB186" i="9"/>
  <c r="CA186" i="9"/>
  <c r="BZ186" i="9"/>
  <c r="BY186" i="9"/>
  <c r="BX186" i="9"/>
  <c r="BW186" i="9"/>
  <c r="BV186" i="9"/>
  <c r="BU186" i="9"/>
  <c r="BT186" i="9"/>
  <c r="BS186" i="9"/>
  <c r="BQ186" i="9"/>
  <c r="BN186" i="9"/>
  <c r="BM186" i="9"/>
  <c r="BL186" i="9"/>
  <c r="BK186" i="9"/>
  <c r="BF186" i="9"/>
  <c r="BE186" i="9"/>
  <c r="BD186" i="9"/>
  <c r="BC186" i="9"/>
  <c r="BB186" i="9"/>
  <c r="BA186" i="9"/>
  <c r="AZ186" i="9"/>
  <c r="AY186" i="9"/>
  <c r="AX186" i="9"/>
  <c r="AW186" i="9"/>
  <c r="AV186" i="9"/>
  <c r="AU186" i="9"/>
  <c r="AT186" i="9"/>
  <c r="AS186" i="9"/>
  <c r="AR186" i="9"/>
  <c r="AQ186" i="9"/>
  <c r="AP186" i="9"/>
  <c r="AO186" i="9"/>
  <c r="AN186" i="9"/>
  <c r="AM186" i="9"/>
  <c r="AL186" i="9"/>
  <c r="AK186" i="9"/>
  <c r="AJ186" i="9"/>
  <c r="AI186" i="9"/>
  <c r="AH186" i="9"/>
  <c r="AG186" i="9"/>
  <c r="AF186" i="9"/>
  <c r="AE186" i="9"/>
  <c r="AD186" i="9"/>
  <c r="AC186" i="9"/>
  <c r="AB186" i="9"/>
  <c r="AA186" i="9"/>
  <c r="Z186" i="9"/>
  <c r="Y186" i="9"/>
  <c r="X186" i="9"/>
  <c r="W186" i="9"/>
  <c r="V186" i="9"/>
  <c r="U186" i="9"/>
  <c r="T186" i="9"/>
  <c r="S186" i="9"/>
  <c r="R186" i="9"/>
  <c r="Q186" i="9"/>
  <c r="P186" i="9"/>
  <c r="O186" i="9"/>
  <c r="N186" i="9"/>
  <c r="M186" i="9"/>
  <c r="L186" i="9"/>
  <c r="K186" i="9"/>
  <c r="J186" i="9"/>
  <c r="I186" i="9"/>
  <c r="H186" i="9"/>
  <c r="G186" i="9"/>
  <c r="F186" i="9"/>
  <c r="E186" i="9"/>
  <c r="D186" i="9"/>
  <c r="CK185" i="9"/>
  <c r="BQ185" i="9"/>
  <c r="CI184" i="9"/>
  <c r="BO184" i="9"/>
  <c r="CI183" i="9"/>
  <c r="BO183" i="9"/>
  <c r="B183" i="9"/>
  <c r="CP51" i="9" s="1"/>
  <c r="CK182" i="9"/>
  <c r="CH182" i="9"/>
  <c r="CG182" i="9"/>
  <c r="CF182" i="9"/>
  <c r="CE182" i="9"/>
  <c r="CD182" i="9"/>
  <c r="CC182" i="9"/>
  <c r="CB182" i="9"/>
  <c r="CA182" i="9"/>
  <c r="BZ182" i="9"/>
  <c r="BY182" i="9"/>
  <c r="BX182" i="9"/>
  <c r="BW182" i="9"/>
  <c r="BV182" i="9"/>
  <c r="BU182" i="9"/>
  <c r="BT182" i="9"/>
  <c r="BS182" i="9"/>
  <c r="BQ182" i="9"/>
  <c r="BN182" i="9"/>
  <c r="BM182" i="9"/>
  <c r="BL182" i="9"/>
  <c r="BK182" i="9"/>
  <c r="BF182" i="9"/>
  <c r="BE182" i="9"/>
  <c r="BD182" i="9"/>
  <c r="BC182" i="9"/>
  <c r="BB182" i="9"/>
  <c r="BA182" i="9"/>
  <c r="AZ182" i="9"/>
  <c r="AY182" i="9"/>
  <c r="AX182" i="9"/>
  <c r="AW182" i="9"/>
  <c r="AV182" i="9"/>
  <c r="AU182" i="9"/>
  <c r="AT182" i="9"/>
  <c r="AS182" i="9"/>
  <c r="AR182" i="9"/>
  <c r="AQ182" i="9"/>
  <c r="AP182" i="9"/>
  <c r="AO182" i="9"/>
  <c r="AN182" i="9"/>
  <c r="AM182" i="9"/>
  <c r="AL182" i="9"/>
  <c r="AK182" i="9"/>
  <c r="AJ182" i="9"/>
  <c r="AI182" i="9"/>
  <c r="AH182" i="9"/>
  <c r="AG182" i="9"/>
  <c r="AF182" i="9"/>
  <c r="AE182" i="9"/>
  <c r="AD182" i="9"/>
  <c r="AC182" i="9"/>
  <c r="AB182" i="9"/>
  <c r="AA182" i="9"/>
  <c r="Z182" i="9"/>
  <c r="Y182" i="9"/>
  <c r="X182" i="9"/>
  <c r="W182" i="9"/>
  <c r="V182" i="9"/>
  <c r="U182" i="9"/>
  <c r="T182" i="9"/>
  <c r="S182" i="9"/>
  <c r="R182" i="9"/>
  <c r="Q182" i="9"/>
  <c r="P182" i="9"/>
  <c r="O182" i="9"/>
  <c r="N182" i="9"/>
  <c r="M182" i="9"/>
  <c r="L182" i="9"/>
  <c r="K182" i="9"/>
  <c r="J182" i="9"/>
  <c r="I182" i="9"/>
  <c r="H182" i="9"/>
  <c r="G182" i="9"/>
  <c r="F182" i="9"/>
  <c r="E182" i="9"/>
  <c r="D182" i="9"/>
  <c r="CK181" i="9"/>
  <c r="BQ181" i="9"/>
  <c r="CI180" i="9"/>
  <c r="BO180" i="9"/>
  <c r="CI179" i="9"/>
  <c r="BO179" i="9"/>
  <c r="B179" i="9"/>
  <c r="CP50" i="9" s="1"/>
  <c r="CK178" i="9"/>
  <c r="CH178" i="9"/>
  <c r="CG178" i="9"/>
  <c r="CF178" i="9"/>
  <c r="CE178" i="9"/>
  <c r="CD178" i="9"/>
  <c r="CC178" i="9"/>
  <c r="CB178" i="9"/>
  <c r="CA178" i="9"/>
  <c r="BZ178" i="9"/>
  <c r="BY178" i="9"/>
  <c r="BX178" i="9"/>
  <c r="BW178" i="9"/>
  <c r="BV178" i="9"/>
  <c r="BU178" i="9"/>
  <c r="BT178" i="9"/>
  <c r="BS178" i="9"/>
  <c r="BQ178" i="9"/>
  <c r="BN178" i="9"/>
  <c r="BM178" i="9"/>
  <c r="BL178" i="9"/>
  <c r="BK178" i="9"/>
  <c r="BF178" i="9"/>
  <c r="BE178" i="9"/>
  <c r="BD178" i="9"/>
  <c r="BC178" i="9"/>
  <c r="BB178" i="9"/>
  <c r="BA178" i="9"/>
  <c r="AZ178" i="9"/>
  <c r="AY178" i="9"/>
  <c r="AX178" i="9"/>
  <c r="AW178" i="9"/>
  <c r="AV178" i="9"/>
  <c r="AU178" i="9"/>
  <c r="AT178" i="9"/>
  <c r="AS178" i="9"/>
  <c r="AR178" i="9"/>
  <c r="AQ178" i="9"/>
  <c r="AP178" i="9"/>
  <c r="AO178" i="9"/>
  <c r="AN178" i="9"/>
  <c r="AM178" i="9"/>
  <c r="AL178" i="9"/>
  <c r="AK178" i="9"/>
  <c r="AJ178" i="9"/>
  <c r="AI178" i="9"/>
  <c r="AH178" i="9"/>
  <c r="AG178" i="9"/>
  <c r="AF178" i="9"/>
  <c r="AE178" i="9"/>
  <c r="AD178" i="9"/>
  <c r="AC178" i="9"/>
  <c r="AB178" i="9"/>
  <c r="AA178" i="9"/>
  <c r="Z178" i="9"/>
  <c r="Y178" i="9"/>
  <c r="X178" i="9"/>
  <c r="W178" i="9"/>
  <c r="V178" i="9"/>
  <c r="U178" i="9"/>
  <c r="T178" i="9"/>
  <c r="S178" i="9"/>
  <c r="R178" i="9"/>
  <c r="Q178" i="9"/>
  <c r="P178" i="9"/>
  <c r="O178" i="9"/>
  <c r="N178" i="9"/>
  <c r="M178" i="9"/>
  <c r="L178" i="9"/>
  <c r="K178" i="9"/>
  <c r="J178" i="9"/>
  <c r="I178" i="9"/>
  <c r="H178" i="9"/>
  <c r="G178" i="9"/>
  <c r="F178" i="9"/>
  <c r="E178" i="9"/>
  <c r="D178" i="9"/>
  <c r="CK177" i="9"/>
  <c r="BQ177" i="9"/>
  <c r="CI176" i="9"/>
  <c r="BO176" i="9"/>
  <c r="CI175" i="9"/>
  <c r="BO175" i="9"/>
  <c r="BQ175" i="9" s="1"/>
  <c r="B175" i="9"/>
  <c r="CP49" i="9" s="1"/>
  <c r="CK174" i="9"/>
  <c r="CH174" i="9"/>
  <c r="CG174" i="9"/>
  <c r="CF174" i="9"/>
  <c r="CE174" i="9"/>
  <c r="CD174" i="9"/>
  <c r="CC174" i="9"/>
  <c r="CB174" i="9"/>
  <c r="CA174" i="9"/>
  <c r="BZ174" i="9"/>
  <c r="BY174" i="9"/>
  <c r="BX174" i="9"/>
  <c r="BW174" i="9"/>
  <c r="BV174" i="9"/>
  <c r="BU174" i="9"/>
  <c r="BT174" i="9"/>
  <c r="BS174" i="9"/>
  <c r="BQ174" i="9"/>
  <c r="BN174" i="9"/>
  <c r="BM174" i="9"/>
  <c r="BL174" i="9"/>
  <c r="BK174" i="9"/>
  <c r="BF174" i="9"/>
  <c r="BE174" i="9"/>
  <c r="BD174" i="9"/>
  <c r="BC174" i="9"/>
  <c r="BB174" i="9"/>
  <c r="BA174" i="9"/>
  <c r="AZ174" i="9"/>
  <c r="AY174" i="9"/>
  <c r="AX174" i="9"/>
  <c r="AW174" i="9"/>
  <c r="AV174" i="9"/>
  <c r="AU174" i="9"/>
  <c r="AT174" i="9"/>
  <c r="AS174" i="9"/>
  <c r="AR174" i="9"/>
  <c r="AQ174" i="9"/>
  <c r="AP174" i="9"/>
  <c r="AO174" i="9"/>
  <c r="AN174" i="9"/>
  <c r="AM174" i="9"/>
  <c r="AL174" i="9"/>
  <c r="AK174" i="9"/>
  <c r="AJ174" i="9"/>
  <c r="AI174" i="9"/>
  <c r="AH174" i="9"/>
  <c r="AG174" i="9"/>
  <c r="AF174" i="9"/>
  <c r="AE174" i="9"/>
  <c r="AD174" i="9"/>
  <c r="AC174" i="9"/>
  <c r="AB174" i="9"/>
  <c r="AA174" i="9"/>
  <c r="Z174" i="9"/>
  <c r="Y174" i="9"/>
  <c r="X174" i="9"/>
  <c r="W174" i="9"/>
  <c r="V174" i="9"/>
  <c r="U174" i="9"/>
  <c r="T174" i="9"/>
  <c r="S174" i="9"/>
  <c r="R174" i="9"/>
  <c r="Q174" i="9"/>
  <c r="P174" i="9"/>
  <c r="O174" i="9"/>
  <c r="N174" i="9"/>
  <c r="M174" i="9"/>
  <c r="L174" i="9"/>
  <c r="K174" i="9"/>
  <c r="J174" i="9"/>
  <c r="I174" i="9"/>
  <c r="H174" i="9"/>
  <c r="G174" i="9"/>
  <c r="F174" i="9"/>
  <c r="E174" i="9"/>
  <c r="D174" i="9"/>
  <c r="CK173" i="9"/>
  <c r="BQ173" i="9"/>
  <c r="CI172" i="9"/>
  <c r="BO172" i="9"/>
  <c r="CI171" i="9"/>
  <c r="BO171" i="9"/>
  <c r="BQ171" i="9" s="1"/>
  <c r="CQ48" i="9" s="1"/>
  <c r="B171" i="9"/>
  <c r="CP48" i="9" s="1"/>
  <c r="CK170" i="9"/>
  <c r="CH170" i="9"/>
  <c r="CG170" i="9"/>
  <c r="CF170" i="9"/>
  <c r="CE170" i="9"/>
  <c r="CD170" i="9"/>
  <c r="CC170" i="9"/>
  <c r="CB170" i="9"/>
  <c r="CA170" i="9"/>
  <c r="BZ170" i="9"/>
  <c r="BY170" i="9"/>
  <c r="BX170" i="9"/>
  <c r="BW170" i="9"/>
  <c r="BV170" i="9"/>
  <c r="BU170" i="9"/>
  <c r="BT170" i="9"/>
  <c r="BS170" i="9"/>
  <c r="BQ170" i="9"/>
  <c r="BN170" i="9"/>
  <c r="BM170" i="9"/>
  <c r="BL170" i="9"/>
  <c r="BK170" i="9"/>
  <c r="BF170" i="9"/>
  <c r="BE170" i="9"/>
  <c r="BD170" i="9"/>
  <c r="BC170" i="9"/>
  <c r="BB170" i="9"/>
  <c r="BA170" i="9"/>
  <c r="AZ170" i="9"/>
  <c r="AY170" i="9"/>
  <c r="AX170" i="9"/>
  <c r="AW170" i="9"/>
  <c r="AV170" i="9"/>
  <c r="AU170" i="9"/>
  <c r="AT170" i="9"/>
  <c r="AS170" i="9"/>
  <c r="AR170" i="9"/>
  <c r="AQ170" i="9"/>
  <c r="AP170" i="9"/>
  <c r="AO170" i="9"/>
  <c r="AN170" i="9"/>
  <c r="AM170" i="9"/>
  <c r="AL170" i="9"/>
  <c r="AK170" i="9"/>
  <c r="AJ170" i="9"/>
  <c r="AI170" i="9"/>
  <c r="AH170" i="9"/>
  <c r="AG170" i="9"/>
  <c r="AF170" i="9"/>
  <c r="AE170" i="9"/>
  <c r="AD170" i="9"/>
  <c r="AC170" i="9"/>
  <c r="AB170" i="9"/>
  <c r="AA170" i="9"/>
  <c r="Z170" i="9"/>
  <c r="Y170" i="9"/>
  <c r="X170" i="9"/>
  <c r="W170" i="9"/>
  <c r="V170" i="9"/>
  <c r="U170" i="9"/>
  <c r="T170" i="9"/>
  <c r="S170" i="9"/>
  <c r="R170" i="9"/>
  <c r="Q170" i="9"/>
  <c r="P170" i="9"/>
  <c r="O170" i="9"/>
  <c r="N170" i="9"/>
  <c r="M170" i="9"/>
  <c r="L170" i="9"/>
  <c r="K170" i="9"/>
  <c r="J170" i="9"/>
  <c r="I170" i="9"/>
  <c r="H170" i="9"/>
  <c r="G170" i="9"/>
  <c r="F170" i="9"/>
  <c r="E170" i="9"/>
  <c r="D170" i="9"/>
  <c r="CK169" i="9"/>
  <c r="BQ169" i="9"/>
  <c r="CI168" i="9"/>
  <c r="BO168" i="9"/>
  <c r="CI167" i="9"/>
  <c r="BO167" i="9"/>
  <c r="B167" i="9"/>
  <c r="CP47" i="9" s="1"/>
  <c r="CK166" i="9"/>
  <c r="CH166" i="9"/>
  <c r="CG166" i="9"/>
  <c r="CF166" i="9"/>
  <c r="CE166" i="9"/>
  <c r="CD166" i="9"/>
  <c r="CC166" i="9"/>
  <c r="CB166" i="9"/>
  <c r="CA166" i="9"/>
  <c r="BZ166" i="9"/>
  <c r="BY166" i="9"/>
  <c r="BX166" i="9"/>
  <c r="BW166" i="9"/>
  <c r="BV166" i="9"/>
  <c r="BU166" i="9"/>
  <c r="BT166" i="9"/>
  <c r="BS166" i="9"/>
  <c r="BQ166" i="9"/>
  <c r="BN166" i="9"/>
  <c r="BM166" i="9"/>
  <c r="BL166" i="9"/>
  <c r="BK166" i="9"/>
  <c r="BF166" i="9"/>
  <c r="BE166" i="9"/>
  <c r="BD166" i="9"/>
  <c r="BC166" i="9"/>
  <c r="BB166" i="9"/>
  <c r="BA166" i="9"/>
  <c r="AZ166" i="9"/>
  <c r="AY166" i="9"/>
  <c r="AX166" i="9"/>
  <c r="AW166" i="9"/>
  <c r="AV166" i="9"/>
  <c r="AU166" i="9"/>
  <c r="AT166" i="9"/>
  <c r="AS166" i="9"/>
  <c r="AR166" i="9"/>
  <c r="AQ166" i="9"/>
  <c r="AP166" i="9"/>
  <c r="AO166" i="9"/>
  <c r="AN166" i="9"/>
  <c r="AM166" i="9"/>
  <c r="AL166" i="9"/>
  <c r="AK166" i="9"/>
  <c r="AJ166" i="9"/>
  <c r="AI166" i="9"/>
  <c r="AH166" i="9"/>
  <c r="AG166" i="9"/>
  <c r="AF166" i="9"/>
  <c r="AE166" i="9"/>
  <c r="AD166" i="9"/>
  <c r="AC166" i="9"/>
  <c r="AB166" i="9"/>
  <c r="AA166" i="9"/>
  <c r="Z166" i="9"/>
  <c r="Y166" i="9"/>
  <c r="X166" i="9"/>
  <c r="W166" i="9"/>
  <c r="V166" i="9"/>
  <c r="U166" i="9"/>
  <c r="T166" i="9"/>
  <c r="S166" i="9"/>
  <c r="R166" i="9"/>
  <c r="Q166" i="9"/>
  <c r="P166" i="9"/>
  <c r="O166" i="9"/>
  <c r="N166" i="9"/>
  <c r="M166" i="9"/>
  <c r="L166" i="9"/>
  <c r="K166" i="9"/>
  <c r="J166" i="9"/>
  <c r="I166" i="9"/>
  <c r="H166" i="9"/>
  <c r="G166" i="9"/>
  <c r="F166" i="9"/>
  <c r="E166" i="9"/>
  <c r="D166" i="9"/>
  <c r="CK165" i="9"/>
  <c r="BQ165" i="9"/>
  <c r="CI164" i="9"/>
  <c r="BO164" i="9"/>
  <c r="CI163" i="9"/>
  <c r="BO163" i="9"/>
  <c r="BQ163" i="9" s="1"/>
  <c r="B163" i="9"/>
  <c r="CP46" i="9" s="1"/>
  <c r="CK162" i="9"/>
  <c r="CH162" i="9"/>
  <c r="CG162" i="9"/>
  <c r="CF162" i="9"/>
  <c r="CE162" i="9"/>
  <c r="CD162" i="9"/>
  <c r="CC162" i="9"/>
  <c r="CB162" i="9"/>
  <c r="CA162" i="9"/>
  <c r="BZ162" i="9"/>
  <c r="BY162" i="9"/>
  <c r="BX162" i="9"/>
  <c r="BW162" i="9"/>
  <c r="BV162" i="9"/>
  <c r="BU162" i="9"/>
  <c r="BT162" i="9"/>
  <c r="BS162" i="9"/>
  <c r="BQ162" i="9"/>
  <c r="BN162" i="9"/>
  <c r="BM162" i="9"/>
  <c r="BL162" i="9"/>
  <c r="BK162" i="9"/>
  <c r="BF162" i="9"/>
  <c r="BE162" i="9"/>
  <c r="BD162" i="9"/>
  <c r="BC162" i="9"/>
  <c r="BB162" i="9"/>
  <c r="BA162" i="9"/>
  <c r="AZ162" i="9"/>
  <c r="AY162" i="9"/>
  <c r="AX162" i="9"/>
  <c r="AW162" i="9"/>
  <c r="AV162" i="9"/>
  <c r="AU162" i="9"/>
  <c r="AT162" i="9"/>
  <c r="AS162" i="9"/>
  <c r="AR162" i="9"/>
  <c r="AQ162" i="9"/>
  <c r="AP162" i="9"/>
  <c r="AO162" i="9"/>
  <c r="AN162" i="9"/>
  <c r="AM162" i="9"/>
  <c r="AL162" i="9"/>
  <c r="AK162" i="9"/>
  <c r="AJ162" i="9"/>
  <c r="AI162" i="9"/>
  <c r="AH162" i="9"/>
  <c r="AG162" i="9"/>
  <c r="AF162" i="9"/>
  <c r="AE162" i="9"/>
  <c r="AD162" i="9"/>
  <c r="AC162" i="9"/>
  <c r="AB162" i="9"/>
  <c r="AA162" i="9"/>
  <c r="Z162" i="9"/>
  <c r="Y162" i="9"/>
  <c r="X162" i="9"/>
  <c r="W162" i="9"/>
  <c r="V162" i="9"/>
  <c r="U162" i="9"/>
  <c r="T162" i="9"/>
  <c r="S162" i="9"/>
  <c r="R162" i="9"/>
  <c r="Q162" i="9"/>
  <c r="P162" i="9"/>
  <c r="O162" i="9"/>
  <c r="N162" i="9"/>
  <c r="M162" i="9"/>
  <c r="L162" i="9"/>
  <c r="K162" i="9"/>
  <c r="J162" i="9"/>
  <c r="I162" i="9"/>
  <c r="H162" i="9"/>
  <c r="G162" i="9"/>
  <c r="F162" i="9"/>
  <c r="E162" i="9"/>
  <c r="D162" i="9"/>
  <c r="CK161" i="9"/>
  <c r="BQ161" i="9"/>
  <c r="CI160" i="9"/>
  <c r="BO160" i="9"/>
  <c r="CI159" i="9"/>
  <c r="BO159" i="9"/>
  <c r="BQ159" i="9" s="1"/>
  <c r="CQ45" i="9" s="1"/>
  <c r="B159" i="9"/>
  <c r="CP45" i="9" s="1"/>
  <c r="CK158" i="9"/>
  <c r="CH158" i="9"/>
  <c r="CG158" i="9"/>
  <c r="CF158" i="9"/>
  <c r="CE158" i="9"/>
  <c r="CD158" i="9"/>
  <c r="CC158" i="9"/>
  <c r="CB158" i="9"/>
  <c r="CA158" i="9"/>
  <c r="BZ158" i="9"/>
  <c r="BY158" i="9"/>
  <c r="BX158" i="9"/>
  <c r="BW158" i="9"/>
  <c r="BV158" i="9"/>
  <c r="BU158" i="9"/>
  <c r="BT158" i="9"/>
  <c r="BS158" i="9"/>
  <c r="BQ158" i="9"/>
  <c r="BN158" i="9"/>
  <c r="BM158" i="9"/>
  <c r="BL158" i="9"/>
  <c r="BK158" i="9"/>
  <c r="BF158" i="9"/>
  <c r="BE158" i="9"/>
  <c r="BD158" i="9"/>
  <c r="BC158" i="9"/>
  <c r="BB158" i="9"/>
  <c r="BA158" i="9"/>
  <c r="AZ158" i="9"/>
  <c r="AY158" i="9"/>
  <c r="AX158" i="9"/>
  <c r="AW158" i="9"/>
  <c r="AV158" i="9"/>
  <c r="AU158" i="9"/>
  <c r="AT158" i="9"/>
  <c r="AS158" i="9"/>
  <c r="AR158" i="9"/>
  <c r="AQ158" i="9"/>
  <c r="AP158" i="9"/>
  <c r="AO158" i="9"/>
  <c r="AN158" i="9"/>
  <c r="AM158" i="9"/>
  <c r="AL158" i="9"/>
  <c r="AK158" i="9"/>
  <c r="AJ158" i="9"/>
  <c r="AI158" i="9"/>
  <c r="AH158" i="9"/>
  <c r="AG158" i="9"/>
  <c r="AF158" i="9"/>
  <c r="AE158" i="9"/>
  <c r="AD158" i="9"/>
  <c r="AC158" i="9"/>
  <c r="AB158" i="9"/>
  <c r="AA158" i="9"/>
  <c r="Z158" i="9"/>
  <c r="Y158" i="9"/>
  <c r="X158" i="9"/>
  <c r="W158" i="9"/>
  <c r="V158" i="9"/>
  <c r="U158" i="9"/>
  <c r="T158" i="9"/>
  <c r="S158" i="9"/>
  <c r="R158" i="9"/>
  <c r="Q158" i="9"/>
  <c r="P158" i="9"/>
  <c r="O158" i="9"/>
  <c r="N158" i="9"/>
  <c r="M158" i="9"/>
  <c r="L158" i="9"/>
  <c r="K158" i="9"/>
  <c r="J158" i="9"/>
  <c r="I158" i="9"/>
  <c r="H158" i="9"/>
  <c r="G158" i="9"/>
  <c r="F158" i="9"/>
  <c r="E158" i="9"/>
  <c r="D158" i="9"/>
  <c r="CK157" i="9"/>
  <c r="BQ157" i="9"/>
  <c r="CI156" i="9"/>
  <c r="BO156" i="9"/>
  <c r="CI155" i="9"/>
  <c r="BO155" i="9"/>
  <c r="B155" i="9"/>
  <c r="CP44" i="9" s="1"/>
  <c r="CK154" i="9"/>
  <c r="CH154" i="9"/>
  <c r="CG154" i="9"/>
  <c r="CF154" i="9"/>
  <c r="CE154" i="9"/>
  <c r="CD154" i="9"/>
  <c r="CC154" i="9"/>
  <c r="CB154" i="9"/>
  <c r="CA154" i="9"/>
  <c r="BZ154" i="9"/>
  <c r="BY154" i="9"/>
  <c r="BX154" i="9"/>
  <c r="BW154" i="9"/>
  <c r="BV154" i="9"/>
  <c r="BU154" i="9"/>
  <c r="BT154" i="9"/>
  <c r="BS154" i="9"/>
  <c r="BQ154" i="9"/>
  <c r="BN154" i="9"/>
  <c r="BM154" i="9"/>
  <c r="BL154" i="9"/>
  <c r="BK154" i="9"/>
  <c r="BF154" i="9"/>
  <c r="BE154" i="9"/>
  <c r="BD154" i="9"/>
  <c r="BC154" i="9"/>
  <c r="BB154" i="9"/>
  <c r="BA154" i="9"/>
  <c r="AZ154" i="9"/>
  <c r="AY154" i="9"/>
  <c r="AX154" i="9"/>
  <c r="AW154" i="9"/>
  <c r="AV154" i="9"/>
  <c r="AU154" i="9"/>
  <c r="AT154" i="9"/>
  <c r="AS154" i="9"/>
  <c r="AR154" i="9"/>
  <c r="AQ154" i="9"/>
  <c r="AP154" i="9"/>
  <c r="AO154" i="9"/>
  <c r="AN154" i="9"/>
  <c r="AM154" i="9"/>
  <c r="AL154" i="9"/>
  <c r="AK154" i="9"/>
  <c r="AJ154" i="9"/>
  <c r="AI154" i="9"/>
  <c r="AH154" i="9"/>
  <c r="AG154" i="9"/>
  <c r="AF154" i="9"/>
  <c r="AE154" i="9"/>
  <c r="AD154" i="9"/>
  <c r="AC154" i="9"/>
  <c r="AB154" i="9"/>
  <c r="AA154" i="9"/>
  <c r="Z154" i="9"/>
  <c r="Y154" i="9"/>
  <c r="X154" i="9"/>
  <c r="W154" i="9"/>
  <c r="V154" i="9"/>
  <c r="U154" i="9"/>
  <c r="T154" i="9"/>
  <c r="S154" i="9"/>
  <c r="R154" i="9"/>
  <c r="Q154" i="9"/>
  <c r="P154" i="9"/>
  <c r="O154" i="9"/>
  <c r="N154" i="9"/>
  <c r="M154" i="9"/>
  <c r="L154" i="9"/>
  <c r="K154" i="9"/>
  <c r="J154" i="9"/>
  <c r="I154" i="9"/>
  <c r="H154" i="9"/>
  <c r="G154" i="9"/>
  <c r="F154" i="9"/>
  <c r="E154" i="9"/>
  <c r="D154" i="9"/>
  <c r="CK153" i="9"/>
  <c r="BQ153" i="9"/>
  <c r="CI152" i="9"/>
  <c r="BO152" i="9"/>
  <c r="CI151" i="9"/>
  <c r="BO151" i="9"/>
  <c r="B151" i="9"/>
  <c r="CP43" i="9" s="1"/>
  <c r="CK150" i="9"/>
  <c r="CH150" i="9"/>
  <c r="CG150" i="9"/>
  <c r="CF150" i="9"/>
  <c r="CE150" i="9"/>
  <c r="CD150" i="9"/>
  <c r="CC150" i="9"/>
  <c r="CB150" i="9"/>
  <c r="CA150" i="9"/>
  <c r="BZ150" i="9"/>
  <c r="BY150" i="9"/>
  <c r="BX150" i="9"/>
  <c r="BW150" i="9"/>
  <c r="BV150" i="9"/>
  <c r="BU150" i="9"/>
  <c r="BT150" i="9"/>
  <c r="BS150" i="9"/>
  <c r="BQ150" i="9"/>
  <c r="BN150" i="9"/>
  <c r="BM150" i="9"/>
  <c r="BL150" i="9"/>
  <c r="BK150" i="9"/>
  <c r="BF150" i="9"/>
  <c r="BE150" i="9"/>
  <c r="BD150" i="9"/>
  <c r="BC150" i="9"/>
  <c r="BB150" i="9"/>
  <c r="BA150" i="9"/>
  <c r="AZ150" i="9"/>
  <c r="AY150" i="9"/>
  <c r="AX150" i="9"/>
  <c r="AW150" i="9"/>
  <c r="AV150" i="9"/>
  <c r="AU150" i="9"/>
  <c r="AT150" i="9"/>
  <c r="AS150" i="9"/>
  <c r="AR150" i="9"/>
  <c r="AQ150" i="9"/>
  <c r="AP150" i="9"/>
  <c r="AO150" i="9"/>
  <c r="AN150" i="9"/>
  <c r="AM150" i="9"/>
  <c r="AL150" i="9"/>
  <c r="AK150" i="9"/>
  <c r="AJ150" i="9"/>
  <c r="AI150" i="9"/>
  <c r="AH150" i="9"/>
  <c r="AG150" i="9"/>
  <c r="AF150" i="9"/>
  <c r="AE150" i="9"/>
  <c r="AD150" i="9"/>
  <c r="AC150" i="9"/>
  <c r="AB150" i="9"/>
  <c r="AA150" i="9"/>
  <c r="Z150" i="9"/>
  <c r="Y150" i="9"/>
  <c r="X150" i="9"/>
  <c r="W150" i="9"/>
  <c r="V150" i="9"/>
  <c r="U150" i="9"/>
  <c r="T150" i="9"/>
  <c r="S150" i="9"/>
  <c r="R150" i="9"/>
  <c r="Q150" i="9"/>
  <c r="P150" i="9"/>
  <c r="O150" i="9"/>
  <c r="N150" i="9"/>
  <c r="M150" i="9"/>
  <c r="L150" i="9"/>
  <c r="K150" i="9"/>
  <c r="J150" i="9"/>
  <c r="I150" i="9"/>
  <c r="H150" i="9"/>
  <c r="G150" i="9"/>
  <c r="F150" i="9"/>
  <c r="E150" i="9"/>
  <c r="D150" i="9"/>
  <c r="CK149" i="9"/>
  <c r="BQ149" i="9"/>
  <c r="CI148" i="9"/>
  <c r="BO148" i="9"/>
  <c r="CI147" i="9"/>
  <c r="BO147" i="9"/>
  <c r="B147" i="9"/>
  <c r="CP42" i="9" s="1"/>
  <c r="CK146" i="9"/>
  <c r="CH146" i="9"/>
  <c r="CG146" i="9"/>
  <c r="CF146" i="9"/>
  <c r="CE146" i="9"/>
  <c r="CD146" i="9"/>
  <c r="CC146" i="9"/>
  <c r="CB146" i="9"/>
  <c r="CA146" i="9"/>
  <c r="BZ146" i="9"/>
  <c r="BY146" i="9"/>
  <c r="BX146" i="9"/>
  <c r="BW146" i="9"/>
  <c r="BV146" i="9"/>
  <c r="BU146" i="9"/>
  <c r="BT146" i="9"/>
  <c r="BS146" i="9"/>
  <c r="BQ146" i="9"/>
  <c r="BN146" i="9"/>
  <c r="BM146" i="9"/>
  <c r="BL146" i="9"/>
  <c r="BK146" i="9"/>
  <c r="BF146" i="9"/>
  <c r="BE146" i="9"/>
  <c r="BD146" i="9"/>
  <c r="BC146" i="9"/>
  <c r="BB146" i="9"/>
  <c r="BA146" i="9"/>
  <c r="AZ146" i="9"/>
  <c r="AY146" i="9"/>
  <c r="AX146" i="9"/>
  <c r="AW146" i="9"/>
  <c r="AV146" i="9"/>
  <c r="AU146" i="9"/>
  <c r="AT146" i="9"/>
  <c r="AS146" i="9"/>
  <c r="AR146" i="9"/>
  <c r="AQ146" i="9"/>
  <c r="AP146" i="9"/>
  <c r="AO146" i="9"/>
  <c r="AN146" i="9"/>
  <c r="AM146" i="9"/>
  <c r="AL146" i="9"/>
  <c r="AK146" i="9"/>
  <c r="AJ146" i="9"/>
  <c r="AI146" i="9"/>
  <c r="AH146" i="9"/>
  <c r="AG146" i="9"/>
  <c r="AF146" i="9"/>
  <c r="AE146" i="9"/>
  <c r="AD146" i="9"/>
  <c r="AC146" i="9"/>
  <c r="AB146" i="9"/>
  <c r="AA146" i="9"/>
  <c r="Z146" i="9"/>
  <c r="Y146" i="9"/>
  <c r="X146" i="9"/>
  <c r="W146" i="9"/>
  <c r="V146" i="9"/>
  <c r="U146" i="9"/>
  <c r="T146" i="9"/>
  <c r="S146" i="9"/>
  <c r="R146" i="9"/>
  <c r="Q146" i="9"/>
  <c r="P146" i="9"/>
  <c r="O146" i="9"/>
  <c r="N146" i="9"/>
  <c r="M146" i="9"/>
  <c r="L146" i="9"/>
  <c r="K146" i="9"/>
  <c r="J146" i="9"/>
  <c r="I146" i="9"/>
  <c r="H146" i="9"/>
  <c r="G146" i="9"/>
  <c r="F146" i="9"/>
  <c r="E146" i="9"/>
  <c r="D146" i="9"/>
  <c r="CK145" i="9"/>
  <c r="BQ145" i="9"/>
  <c r="CI144" i="9"/>
  <c r="BO144" i="9"/>
  <c r="CI143" i="9"/>
  <c r="BO143" i="9"/>
  <c r="B143" i="9"/>
  <c r="CP41" i="9" s="1"/>
  <c r="CK142" i="9"/>
  <c r="CH142" i="9"/>
  <c r="CG142" i="9"/>
  <c r="CF142" i="9"/>
  <c r="CE142" i="9"/>
  <c r="CD142" i="9"/>
  <c r="CC142" i="9"/>
  <c r="CB142" i="9"/>
  <c r="CA142" i="9"/>
  <c r="BZ142" i="9"/>
  <c r="BY142" i="9"/>
  <c r="BX142" i="9"/>
  <c r="BW142" i="9"/>
  <c r="BV142" i="9"/>
  <c r="BU142" i="9"/>
  <c r="BT142" i="9"/>
  <c r="BS142" i="9"/>
  <c r="BQ142" i="9"/>
  <c r="BN142" i="9"/>
  <c r="BM142" i="9"/>
  <c r="BL142" i="9"/>
  <c r="BK142" i="9"/>
  <c r="BF142" i="9"/>
  <c r="BE142" i="9"/>
  <c r="BD142" i="9"/>
  <c r="BC142" i="9"/>
  <c r="BB142" i="9"/>
  <c r="BA142" i="9"/>
  <c r="AZ142" i="9"/>
  <c r="AY142" i="9"/>
  <c r="AX142" i="9"/>
  <c r="AW142" i="9"/>
  <c r="AV142" i="9"/>
  <c r="AU142" i="9"/>
  <c r="AT142" i="9"/>
  <c r="AS142" i="9"/>
  <c r="AR142" i="9"/>
  <c r="AQ142" i="9"/>
  <c r="AP142" i="9"/>
  <c r="AO142" i="9"/>
  <c r="AN142" i="9"/>
  <c r="AM142" i="9"/>
  <c r="AL142" i="9"/>
  <c r="AK142" i="9"/>
  <c r="AJ142" i="9"/>
  <c r="AI142" i="9"/>
  <c r="AH142" i="9"/>
  <c r="AG142" i="9"/>
  <c r="AF142" i="9"/>
  <c r="AE142" i="9"/>
  <c r="AD142" i="9"/>
  <c r="AC142" i="9"/>
  <c r="AB142" i="9"/>
  <c r="AA142" i="9"/>
  <c r="Z142" i="9"/>
  <c r="Y142" i="9"/>
  <c r="X142" i="9"/>
  <c r="W142" i="9"/>
  <c r="V142" i="9"/>
  <c r="U142" i="9"/>
  <c r="T142" i="9"/>
  <c r="S142" i="9"/>
  <c r="R142" i="9"/>
  <c r="Q142" i="9"/>
  <c r="P142" i="9"/>
  <c r="O142" i="9"/>
  <c r="N142" i="9"/>
  <c r="M142" i="9"/>
  <c r="L142" i="9"/>
  <c r="K142" i="9"/>
  <c r="J142" i="9"/>
  <c r="I142" i="9"/>
  <c r="H142" i="9"/>
  <c r="G142" i="9"/>
  <c r="F142" i="9"/>
  <c r="E142" i="9"/>
  <c r="D142" i="9"/>
  <c r="CK141" i="9"/>
  <c r="BQ141" i="9"/>
  <c r="CI140" i="9"/>
  <c r="BO140" i="9"/>
  <c r="CI139" i="9"/>
  <c r="BO139" i="9"/>
  <c r="B139" i="9"/>
  <c r="CP40" i="9" s="1"/>
  <c r="CK138" i="9"/>
  <c r="CH138" i="9"/>
  <c r="CG138" i="9"/>
  <c r="CF138" i="9"/>
  <c r="CE138" i="9"/>
  <c r="CD138" i="9"/>
  <c r="CC138" i="9"/>
  <c r="CB138" i="9"/>
  <c r="CA138" i="9"/>
  <c r="BZ138" i="9"/>
  <c r="BY138" i="9"/>
  <c r="BX138" i="9"/>
  <c r="BW138" i="9"/>
  <c r="BV138" i="9"/>
  <c r="BU138" i="9"/>
  <c r="BT138" i="9"/>
  <c r="BS138" i="9"/>
  <c r="BQ138" i="9"/>
  <c r="BN138" i="9"/>
  <c r="BM138" i="9"/>
  <c r="BL138" i="9"/>
  <c r="BK138" i="9"/>
  <c r="BF138" i="9"/>
  <c r="BE138" i="9"/>
  <c r="BD138" i="9"/>
  <c r="BC138" i="9"/>
  <c r="BB138" i="9"/>
  <c r="BA138" i="9"/>
  <c r="AZ138" i="9"/>
  <c r="AY138" i="9"/>
  <c r="AX138" i="9"/>
  <c r="AW138" i="9"/>
  <c r="AV138" i="9"/>
  <c r="AU138" i="9"/>
  <c r="AT138" i="9"/>
  <c r="AS138" i="9"/>
  <c r="AR138" i="9"/>
  <c r="AQ138" i="9"/>
  <c r="AP138" i="9"/>
  <c r="AO138" i="9"/>
  <c r="AN138" i="9"/>
  <c r="AM138" i="9"/>
  <c r="AL138" i="9"/>
  <c r="AK138" i="9"/>
  <c r="AJ138" i="9"/>
  <c r="AI138" i="9"/>
  <c r="AH138" i="9"/>
  <c r="AG138" i="9"/>
  <c r="AF138" i="9"/>
  <c r="AE138" i="9"/>
  <c r="AD138" i="9"/>
  <c r="AC138" i="9"/>
  <c r="AB138" i="9"/>
  <c r="AA138" i="9"/>
  <c r="Z138" i="9"/>
  <c r="Y138" i="9"/>
  <c r="X138" i="9"/>
  <c r="W138" i="9"/>
  <c r="V138" i="9"/>
  <c r="U138" i="9"/>
  <c r="T138" i="9"/>
  <c r="S138" i="9"/>
  <c r="R138" i="9"/>
  <c r="Q138" i="9"/>
  <c r="P138" i="9"/>
  <c r="O138" i="9"/>
  <c r="N138" i="9"/>
  <c r="M138" i="9"/>
  <c r="L138" i="9"/>
  <c r="K138" i="9"/>
  <c r="J138" i="9"/>
  <c r="I138" i="9"/>
  <c r="H138" i="9"/>
  <c r="G138" i="9"/>
  <c r="F138" i="9"/>
  <c r="E138" i="9"/>
  <c r="D138" i="9"/>
  <c r="CK137" i="9"/>
  <c r="BQ137" i="9"/>
  <c r="CI136" i="9"/>
  <c r="BO136" i="9"/>
  <c r="CI135" i="9"/>
  <c r="CK135" i="9" s="1"/>
  <c r="CR39" i="9" s="1"/>
  <c r="BO135" i="9"/>
  <c r="B135" i="9"/>
  <c r="CP39" i="9" s="1"/>
  <c r="CK134" i="9"/>
  <c r="CH134" i="9"/>
  <c r="CG134" i="9"/>
  <c r="CF134" i="9"/>
  <c r="CE134" i="9"/>
  <c r="CD134" i="9"/>
  <c r="CC134" i="9"/>
  <c r="CB134" i="9"/>
  <c r="CA134" i="9"/>
  <c r="BZ134" i="9"/>
  <c r="BY134" i="9"/>
  <c r="BX134" i="9"/>
  <c r="BW134" i="9"/>
  <c r="BV134" i="9"/>
  <c r="BU134" i="9"/>
  <c r="BT134" i="9"/>
  <c r="BS134" i="9"/>
  <c r="BQ134" i="9"/>
  <c r="BN134" i="9"/>
  <c r="BM134" i="9"/>
  <c r="BL134" i="9"/>
  <c r="BK134" i="9"/>
  <c r="BF134" i="9"/>
  <c r="BE134" i="9"/>
  <c r="BD134" i="9"/>
  <c r="BC134" i="9"/>
  <c r="BB134" i="9"/>
  <c r="BA134" i="9"/>
  <c r="AZ134" i="9"/>
  <c r="AY134" i="9"/>
  <c r="AX134" i="9"/>
  <c r="AW134" i="9"/>
  <c r="AV134" i="9"/>
  <c r="AU134" i="9"/>
  <c r="AT134" i="9"/>
  <c r="AS134" i="9"/>
  <c r="AR134" i="9"/>
  <c r="AQ134" i="9"/>
  <c r="AP134" i="9"/>
  <c r="AO134" i="9"/>
  <c r="AN134" i="9"/>
  <c r="AM134" i="9"/>
  <c r="AL134" i="9"/>
  <c r="AK134" i="9"/>
  <c r="AJ134" i="9"/>
  <c r="AI134" i="9"/>
  <c r="AH134" i="9"/>
  <c r="AG134" i="9"/>
  <c r="AF134" i="9"/>
  <c r="AE134" i="9"/>
  <c r="AD134" i="9"/>
  <c r="AC134" i="9"/>
  <c r="AB134" i="9"/>
  <c r="AA134" i="9"/>
  <c r="Z134" i="9"/>
  <c r="Y134" i="9"/>
  <c r="X134" i="9"/>
  <c r="W134" i="9"/>
  <c r="V134" i="9"/>
  <c r="U134" i="9"/>
  <c r="T134" i="9"/>
  <c r="S134" i="9"/>
  <c r="R134" i="9"/>
  <c r="Q134" i="9"/>
  <c r="P134" i="9"/>
  <c r="O134" i="9"/>
  <c r="N134" i="9"/>
  <c r="M134" i="9"/>
  <c r="L134" i="9"/>
  <c r="K134" i="9"/>
  <c r="J134" i="9"/>
  <c r="I134" i="9"/>
  <c r="H134" i="9"/>
  <c r="G134" i="9"/>
  <c r="F134" i="9"/>
  <c r="E134" i="9"/>
  <c r="D134" i="9"/>
  <c r="CK133" i="9"/>
  <c r="BQ133" i="9"/>
  <c r="CI132" i="9"/>
  <c r="BO132" i="9"/>
  <c r="CI131" i="9"/>
  <c r="BO131" i="9"/>
  <c r="B131" i="9"/>
  <c r="CP38" i="9" s="1"/>
  <c r="CK130" i="9"/>
  <c r="CH130" i="9"/>
  <c r="CG130" i="9"/>
  <c r="CF130" i="9"/>
  <c r="CE130" i="9"/>
  <c r="CD130" i="9"/>
  <c r="CC130" i="9"/>
  <c r="CB130" i="9"/>
  <c r="CA130" i="9"/>
  <c r="BZ130" i="9"/>
  <c r="BY130" i="9"/>
  <c r="BX130" i="9"/>
  <c r="BW130" i="9"/>
  <c r="BV130" i="9"/>
  <c r="BU130" i="9"/>
  <c r="BT130" i="9"/>
  <c r="BS130" i="9"/>
  <c r="BQ130" i="9"/>
  <c r="BN130" i="9"/>
  <c r="BM130" i="9"/>
  <c r="BL130" i="9"/>
  <c r="BK130" i="9"/>
  <c r="BF130" i="9"/>
  <c r="BE130" i="9"/>
  <c r="BD130" i="9"/>
  <c r="BC130" i="9"/>
  <c r="BB130" i="9"/>
  <c r="BA130" i="9"/>
  <c r="AZ130" i="9"/>
  <c r="AY130" i="9"/>
  <c r="AX130" i="9"/>
  <c r="AW130" i="9"/>
  <c r="AV130" i="9"/>
  <c r="AU130" i="9"/>
  <c r="AT130" i="9"/>
  <c r="AS130" i="9"/>
  <c r="AR130" i="9"/>
  <c r="AQ130" i="9"/>
  <c r="AP130" i="9"/>
  <c r="AO130" i="9"/>
  <c r="AN130" i="9"/>
  <c r="AM130" i="9"/>
  <c r="AL130" i="9"/>
  <c r="AK130" i="9"/>
  <c r="AJ130" i="9"/>
  <c r="AI130" i="9"/>
  <c r="AH130" i="9"/>
  <c r="AG130" i="9"/>
  <c r="AF130" i="9"/>
  <c r="AE130" i="9"/>
  <c r="AD130" i="9"/>
  <c r="AC130" i="9"/>
  <c r="AB130" i="9"/>
  <c r="AA130" i="9"/>
  <c r="Z130" i="9"/>
  <c r="Y130" i="9"/>
  <c r="X130" i="9"/>
  <c r="W130" i="9"/>
  <c r="V130" i="9"/>
  <c r="U130" i="9"/>
  <c r="T130" i="9"/>
  <c r="S130" i="9"/>
  <c r="R130" i="9"/>
  <c r="Q130" i="9"/>
  <c r="P130" i="9"/>
  <c r="O130" i="9"/>
  <c r="N130" i="9"/>
  <c r="M130" i="9"/>
  <c r="L130" i="9"/>
  <c r="K130" i="9"/>
  <c r="J130" i="9"/>
  <c r="I130" i="9"/>
  <c r="H130" i="9"/>
  <c r="G130" i="9"/>
  <c r="F130" i="9"/>
  <c r="E130" i="9"/>
  <c r="D130" i="9"/>
  <c r="CK129" i="9"/>
  <c r="BQ129" i="9"/>
  <c r="CI128" i="9"/>
  <c r="BO128" i="9"/>
  <c r="CI127" i="9"/>
  <c r="BO127" i="9"/>
  <c r="B127" i="9"/>
  <c r="CP37" i="9" s="1"/>
  <c r="CK126" i="9"/>
  <c r="CH126" i="9"/>
  <c r="CG126" i="9"/>
  <c r="CF126" i="9"/>
  <c r="CE126" i="9"/>
  <c r="CD126" i="9"/>
  <c r="CC126" i="9"/>
  <c r="CB126" i="9"/>
  <c r="CA126" i="9"/>
  <c r="BZ126" i="9"/>
  <c r="BY126" i="9"/>
  <c r="BX126" i="9"/>
  <c r="BW126" i="9"/>
  <c r="BV126" i="9"/>
  <c r="BU126" i="9"/>
  <c r="BT126" i="9"/>
  <c r="BS126" i="9"/>
  <c r="BQ126" i="9"/>
  <c r="BN126" i="9"/>
  <c r="BM126" i="9"/>
  <c r="BL126" i="9"/>
  <c r="BK126" i="9"/>
  <c r="BF126" i="9"/>
  <c r="BE126" i="9"/>
  <c r="BD126" i="9"/>
  <c r="BC126" i="9"/>
  <c r="BB126" i="9"/>
  <c r="BA126" i="9"/>
  <c r="AZ126" i="9"/>
  <c r="AY126" i="9"/>
  <c r="AX126" i="9"/>
  <c r="AW126" i="9"/>
  <c r="AV126" i="9"/>
  <c r="AU126" i="9"/>
  <c r="AT126" i="9"/>
  <c r="AS126" i="9"/>
  <c r="AR126" i="9"/>
  <c r="AQ126" i="9"/>
  <c r="AP126" i="9"/>
  <c r="AO126" i="9"/>
  <c r="AN126" i="9"/>
  <c r="AM126" i="9"/>
  <c r="AL126" i="9"/>
  <c r="AK126" i="9"/>
  <c r="AJ126" i="9"/>
  <c r="AI126" i="9"/>
  <c r="AH126" i="9"/>
  <c r="AG126" i="9"/>
  <c r="AF126" i="9"/>
  <c r="AE126" i="9"/>
  <c r="AD126" i="9"/>
  <c r="AC126" i="9"/>
  <c r="AB126" i="9"/>
  <c r="AA126" i="9"/>
  <c r="Z126" i="9"/>
  <c r="Y126" i="9"/>
  <c r="X126" i="9"/>
  <c r="W126" i="9"/>
  <c r="V126" i="9"/>
  <c r="U126" i="9"/>
  <c r="T126" i="9"/>
  <c r="S126" i="9"/>
  <c r="R126" i="9"/>
  <c r="Q126" i="9"/>
  <c r="P126" i="9"/>
  <c r="O126" i="9"/>
  <c r="N126" i="9"/>
  <c r="M126" i="9"/>
  <c r="L126" i="9"/>
  <c r="K126" i="9"/>
  <c r="J126" i="9"/>
  <c r="I126" i="9"/>
  <c r="H126" i="9"/>
  <c r="G126" i="9"/>
  <c r="F126" i="9"/>
  <c r="E126" i="9"/>
  <c r="D126" i="9"/>
  <c r="CK125" i="9"/>
  <c r="BQ125" i="9"/>
  <c r="CI124" i="9"/>
  <c r="BO124" i="9"/>
  <c r="CI123" i="9"/>
  <c r="BO123" i="9"/>
  <c r="B123" i="9"/>
  <c r="CP36" i="9" s="1"/>
  <c r="CK122" i="9"/>
  <c r="CH122" i="9"/>
  <c r="CG122" i="9"/>
  <c r="CF122" i="9"/>
  <c r="CE122" i="9"/>
  <c r="CD122" i="9"/>
  <c r="CC122" i="9"/>
  <c r="CB122" i="9"/>
  <c r="CA122" i="9"/>
  <c r="BZ122" i="9"/>
  <c r="BY122" i="9"/>
  <c r="BX122" i="9"/>
  <c r="BW122" i="9"/>
  <c r="BV122" i="9"/>
  <c r="BU122" i="9"/>
  <c r="BT122" i="9"/>
  <c r="BS122" i="9"/>
  <c r="BQ122" i="9"/>
  <c r="BN122" i="9"/>
  <c r="BM122" i="9"/>
  <c r="BL122" i="9"/>
  <c r="BK122" i="9"/>
  <c r="BF122" i="9"/>
  <c r="BE122" i="9"/>
  <c r="BD122" i="9"/>
  <c r="BC122" i="9"/>
  <c r="BB122" i="9"/>
  <c r="BA122" i="9"/>
  <c r="AZ122" i="9"/>
  <c r="AY122" i="9"/>
  <c r="AX122" i="9"/>
  <c r="AW122" i="9"/>
  <c r="AV122" i="9"/>
  <c r="AU122" i="9"/>
  <c r="AT122" i="9"/>
  <c r="AS122" i="9"/>
  <c r="AR122" i="9"/>
  <c r="AQ122" i="9"/>
  <c r="AP122" i="9"/>
  <c r="AO122" i="9"/>
  <c r="AN122" i="9"/>
  <c r="AM122" i="9"/>
  <c r="AL122" i="9"/>
  <c r="AK122" i="9"/>
  <c r="AJ122" i="9"/>
  <c r="AI122" i="9"/>
  <c r="AH122" i="9"/>
  <c r="AG122" i="9"/>
  <c r="AF122" i="9"/>
  <c r="AE122" i="9"/>
  <c r="AD122" i="9"/>
  <c r="AC122" i="9"/>
  <c r="AB122" i="9"/>
  <c r="AA122" i="9"/>
  <c r="Z122" i="9"/>
  <c r="Y122" i="9"/>
  <c r="X122" i="9"/>
  <c r="W122" i="9"/>
  <c r="V122" i="9"/>
  <c r="U122" i="9"/>
  <c r="T122" i="9"/>
  <c r="S122" i="9"/>
  <c r="R122" i="9"/>
  <c r="Q122" i="9"/>
  <c r="P122" i="9"/>
  <c r="O122" i="9"/>
  <c r="N122" i="9"/>
  <c r="M122" i="9"/>
  <c r="L122" i="9"/>
  <c r="K122" i="9"/>
  <c r="J122" i="9"/>
  <c r="I122" i="9"/>
  <c r="H122" i="9"/>
  <c r="G122" i="9"/>
  <c r="F122" i="9"/>
  <c r="E122" i="9"/>
  <c r="D122" i="9"/>
  <c r="CK121" i="9"/>
  <c r="BQ121" i="9"/>
  <c r="CI120" i="9"/>
  <c r="BO120" i="9"/>
  <c r="CI119" i="9"/>
  <c r="BO119" i="9"/>
  <c r="CK118" i="9"/>
  <c r="CH118" i="9"/>
  <c r="CG118" i="9"/>
  <c r="CF118" i="9"/>
  <c r="CE118" i="9"/>
  <c r="CD118" i="9"/>
  <c r="CC118" i="9"/>
  <c r="CB118" i="9"/>
  <c r="CA118" i="9"/>
  <c r="BZ118" i="9"/>
  <c r="BY118" i="9"/>
  <c r="BX118" i="9"/>
  <c r="BW118" i="9"/>
  <c r="BV118" i="9"/>
  <c r="BU118" i="9"/>
  <c r="BT118" i="9"/>
  <c r="BS118" i="9"/>
  <c r="BQ118" i="9"/>
  <c r="BN118" i="9"/>
  <c r="BM118" i="9"/>
  <c r="BL118" i="9"/>
  <c r="BK118" i="9"/>
  <c r="BF118" i="9"/>
  <c r="BE118" i="9"/>
  <c r="BD118" i="9"/>
  <c r="BC118" i="9"/>
  <c r="BB118" i="9"/>
  <c r="BA118" i="9"/>
  <c r="AZ118" i="9"/>
  <c r="AY118" i="9"/>
  <c r="AX118" i="9"/>
  <c r="AW118" i="9"/>
  <c r="AV118" i="9"/>
  <c r="AU118" i="9"/>
  <c r="AT118" i="9"/>
  <c r="AS118" i="9"/>
  <c r="AR118" i="9"/>
  <c r="AQ118" i="9"/>
  <c r="AP118" i="9"/>
  <c r="AO118" i="9"/>
  <c r="AN118" i="9"/>
  <c r="AM118" i="9"/>
  <c r="AL118" i="9"/>
  <c r="AK118" i="9"/>
  <c r="AJ118" i="9"/>
  <c r="AI118" i="9"/>
  <c r="AH118" i="9"/>
  <c r="AG118" i="9"/>
  <c r="AF118" i="9"/>
  <c r="AE118" i="9"/>
  <c r="AD118" i="9"/>
  <c r="AC118" i="9"/>
  <c r="AB118" i="9"/>
  <c r="AA118" i="9"/>
  <c r="Z118" i="9"/>
  <c r="Y118" i="9"/>
  <c r="X118" i="9"/>
  <c r="W118" i="9"/>
  <c r="V118" i="9"/>
  <c r="U118" i="9"/>
  <c r="T118" i="9"/>
  <c r="S118" i="9"/>
  <c r="R118" i="9"/>
  <c r="Q118" i="9"/>
  <c r="P118" i="9"/>
  <c r="O118" i="9"/>
  <c r="N118" i="9"/>
  <c r="M118" i="9"/>
  <c r="L118" i="9"/>
  <c r="K118" i="9"/>
  <c r="J118" i="9"/>
  <c r="I118" i="9"/>
  <c r="H118" i="9"/>
  <c r="G118" i="9"/>
  <c r="F118" i="9"/>
  <c r="E118" i="9"/>
  <c r="D118" i="9"/>
  <c r="CK117" i="9"/>
  <c r="BQ117" i="9"/>
  <c r="CI116" i="9"/>
  <c r="BO116" i="9"/>
  <c r="CI115" i="9"/>
  <c r="BO115" i="9"/>
  <c r="CK114" i="9"/>
  <c r="CH114" i="9"/>
  <c r="CG114" i="9"/>
  <c r="CF114" i="9"/>
  <c r="CE114" i="9"/>
  <c r="CD114" i="9"/>
  <c r="CC114" i="9"/>
  <c r="CB114" i="9"/>
  <c r="CA114" i="9"/>
  <c r="BZ114" i="9"/>
  <c r="BY114" i="9"/>
  <c r="BX114" i="9"/>
  <c r="BW114" i="9"/>
  <c r="BV114" i="9"/>
  <c r="BU114" i="9"/>
  <c r="BT114" i="9"/>
  <c r="BQ114" i="9"/>
  <c r="BF114" i="9"/>
  <c r="BE114" i="9"/>
  <c r="BD114" i="9"/>
  <c r="BC114" i="9"/>
  <c r="BB114" i="9"/>
  <c r="BA114" i="9"/>
  <c r="AZ114" i="9"/>
  <c r="AY114" i="9"/>
  <c r="AX114" i="9"/>
  <c r="AW114" i="9"/>
  <c r="AV114" i="9"/>
  <c r="AU114" i="9"/>
  <c r="AT114" i="9"/>
  <c r="AS114" i="9"/>
  <c r="AR114" i="9"/>
  <c r="AQ114" i="9"/>
  <c r="AP114" i="9"/>
  <c r="AO114" i="9"/>
  <c r="AN114" i="9"/>
  <c r="AM114" i="9"/>
  <c r="AL114" i="9"/>
  <c r="AK114" i="9"/>
  <c r="AJ114" i="9"/>
  <c r="AI114" i="9"/>
  <c r="AH114" i="9"/>
  <c r="AG114" i="9"/>
  <c r="AF114" i="9"/>
  <c r="AE114" i="9"/>
  <c r="AD114" i="9"/>
  <c r="AC114" i="9"/>
  <c r="AB114" i="9"/>
  <c r="AA114" i="9"/>
  <c r="Z114" i="9"/>
  <c r="Y114" i="9"/>
  <c r="X114" i="9"/>
  <c r="W114" i="9"/>
  <c r="V114" i="9"/>
  <c r="U114" i="9"/>
  <c r="T114" i="9"/>
  <c r="S114" i="9"/>
  <c r="R114" i="9"/>
  <c r="Q114" i="9"/>
  <c r="P114" i="9"/>
  <c r="O114" i="9"/>
  <c r="N114" i="9"/>
  <c r="M114" i="9"/>
  <c r="L114" i="9"/>
  <c r="K114" i="9"/>
  <c r="J114" i="9"/>
  <c r="I114" i="9"/>
  <c r="H114" i="9"/>
  <c r="G114" i="9"/>
  <c r="F114" i="9"/>
  <c r="E114" i="9"/>
  <c r="D114" i="9"/>
  <c r="CK113" i="9"/>
  <c r="BQ113" i="9"/>
  <c r="CI112" i="9"/>
  <c r="BO112" i="9"/>
  <c r="CI111" i="9"/>
  <c r="BO111" i="9"/>
  <c r="CK110" i="9"/>
  <c r="CH110" i="9"/>
  <c r="CG110" i="9"/>
  <c r="CF110" i="9"/>
  <c r="CE110" i="9"/>
  <c r="CD110" i="9"/>
  <c r="CC110" i="9"/>
  <c r="CB110" i="9"/>
  <c r="CA110" i="9"/>
  <c r="BZ110" i="9"/>
  <c r="BY110" i="9"/>
  <c r="BX110" i="9"/>
  <c r="BW110" i="9"/>
  <c r="BV110" i="9"/>
  <c r="BU110" i="9"/>
  <c r="BT110" i="9"/>
  <c r="BS110" i="9"/>
  <c r="BQ110" i="9"/>
  <c r="BN110" i="9"/>
  <c r="BM110" i="9"/>
  <c r="BL110" i="9"/>
  <c r="BK110" i="9"/>
  <c r="BF110" i="9"/>
  <c r="BE110" i="9"/>
  <c r="BD110" i="9"/>
  <c r="BC110" i="9"/>
  <c r="BB110" i="9"/>
  <c r="BA110" i="9"/>
  <c r="AZ110" i="9"/>
  <c r="AY110" i="9"/>
  <c r="AX110" i="9"/>
  <c r="AW110" i="9"/>
  <c r="AV110" i="9"/>
  <c r="AU110" i="9"/>
  <c r="AT110" i="9"/>
  <c r="AS110" i="9"/>
  <c r="AR110" i="9"/>
  <c r="AQ110" i="9"/>
  <c r="AP110" i="9"/>
  <c r="AO110" i="9"/>
  <c r="AN110" i="9"/>
  <c r="AM110" i="9"/>
  <c r="AL110" i="9"/>
  <c r="AK110" i="9"/>
  <c r="AJ110" i="9"/>
  <c r="AI110" i="9"/>
  <c r="AH110" i="9"/>
  <c r="AG110" i="9"/>
  <c r="AF110" i="9"/>
  <c r="AE110" i="9"/>
  <c r="AD110" i="9"/>
  <c r="AC110" i="9"/>
  <c r="AB110" i="9"/>
  <c r="AA110" i="9"/>
  <c r="Z110" i="9"/>
  <c r="Y110" i="9"/>
  <c r="X110" i="9"/>
  <c r="W110" i="9"/>
  <c r="V110" i="9"/>
  <c r="U110" i="9"/>
  <c r="T110" i="9"/>
  <c r="S110" i="9"/>
  <c r="R110" i="9"/>
  <c r="Q110" i="9"/>
  <c r="P110" i="9"/>
  <c r="O110" i="9"/>
  <c r="N110" i="9"/>
  <c r="M110" i="9"/>
  <c r="L110" i="9"/>
  <c r="K110" i="9"/>
  <c r="J110" i="9"/>
  <c r="I110" i="9"/>
  <c r="H110" i="9"/>
  <c r="G110" i="9"/>
  <c r="F110" i="9"/>
  <c r="E110" i="9"/>
  <c r="D110" i="9"/>
  <c r="CK109" i="9"/>
  <c r="BQ109" i="9"/>
  <c r="CI108" i="9"/>
  <c r="BO108" i="9"/>
  <c r="CI107" i="9"/>
  <c r="BO107" i="9"/>
  <c r="CK106" i="9"/>
  <c r="CH106" i="9"/>
  <c r="CG106" i="9"/>
  <c r="CF106" i="9"/>
  <c r="CE106" i="9"/>
  <c r="CD106" i="9"/>
  <c r="CC106" i="9"/>
  <c r="CB106" i="9"/>
  <c r="CA106" i="9"/>
  <c r="BZ106" i="9"/>
  <c r="BY106" i="9"/>
  <c r="BX106" i="9"/>
  <c r="BW106" i="9"/>
  <c r="BV106" i="9"/>
  <c r="BU106" i="9"/>
  <c r="BT106" i="9"/>
  <c r="BS106" i="9"/>
  <c r="BQ106" i="9"/>
  <c r="BN106" i="9"/>
  <c r="BM106" i="9"/>
  <c r="BL106" i="9"/>
  <c r="BK106" i="9"/>
  <c r="BF106" i="9"/>
  <c r="BE106" i="9"/>
  <c r="BD106" i="9"/>
  <c r="BC106" i="9"/>
  <c r="BB106" i="9"/>
  <c r="BA106" i="9"/>
  <c r="AZ106" i="9"/>
  <c r="AY106" i="9"/>
  <c r="AX106" i="9"/>
  <c r="AW106" i="9"/>
  <c r="AV106" i="9"/>
  <c r="AU106" i="9"/>
  <c r="AT106" i="9"/>
  <c r="AS106" i="9"/>
  <c r="AR106" i="9"/>
  <c r="AQ106" i="9"/>
  <c r="AP106" i="9"/>
  <c r="AO106" i="9"/>
  <c r="AN106" i="9"/>
  <c r="AM106" i="9"/>
  <c r="AL106" i="9"/>
  <c r="AK106" i="9"/>
  <c r="AJ106" i="9"/>
  <c r="AI106" i="9"/>
  <c r="AH106" i="9"/>
  <c r="AG106" i="9"/>
  <c r="AF106" i="9"/>
  <c r="AE106" i="9"/>
  <c r="AD106" i="9"/>
  <c r="AC106" i="9"/>
  <c r="AB106" i="9"/>
  <c r="AA106" i="9"/>
  <c r="Z106" i="9"/>
  <c r="Y106" i="9"/>
  <c r="X106" i="9"/>
  <c r="W106" i="9"/>
  <c r="V106" i="9"/>
  <c r="U106" i="9"/>
  <c r="T106" i="9"/>
  <c r="S106" i="9"/>
  <c r="R106" i="9"/>
  <c r="Q106" i="9"/>
  <c r="P106" i="9"/>
  <c r="O106" i="9"/>
  <c r="N106" i="9"/>
  <c r="M106" i="9"/>
  <c r="L106" i="9"/>
  <c r="K106" i="9"/>
  <c r="J106" i="9"/>
  <c r="I106" i="9"/>
  <c r="H106" i="9"/>
  <c r="G106" i="9"/>
  <c r="F106" i="9"/>
  <c r="E106" i="9"/>
  <c r="D106" i="9"/>
  <c r="CK105" i="9"/>
  <c r="BQ105" i="9"/>
  <c r="CI104" i="9"/>
  <c r="BO104" i="9"/>
  <c r="CI103" i="9"/>
  <c r="BO103" i="9"/>
  <c r="CK102" i="9"/>
  <c r="CH102" i="9"/>
  <c r="CG102" i="9"/>
  <c r="CF102" i="9"/>
  <c r="CE102" i="9"/>
  <c r="CD102" i="9"/>
  <c r="CC102" i="9"/>
  <c r="CB102" i="9"/>
  <c r="CA102" i="9"/>
  <c r="BZ102" i="9"/>
  <c r="BY102" i="9"/>
  <c r="BX102" i="9"/>
  <c r="BW102" i="9"/>
  <c r="BV102" i="9"/>
  <c r="BU102" i="9"/>
  <c r="BT102" i="9"/>
  <c r="BS102" i="9"/>
  <c r="BQ102" i="9"/>
  <c r="BN102" i="9"/>
  <c r="BM102" i="9"/>
  <c r="BL102" i="9"/>
  <c r="BK102" i="9"/>
  <c r="BF102" i="9"/>
  <c r="BE102" i="9"/>
  <c r="BD102" i="9"/>
  <c r="BC102" i="9"/>
  <c r="BB102" i="9"/>
  <c r="BA102" i="9"/>
  <c r="AZ102" i="9"/>
  <c r="AY102" i="9"/>
  <c r="AX102" i="9"/>
  <c r="AW102" i="9"/>
  <c r="AV102" i="9"/>
  <c r="AU102" i="9"/>
  <c r="AT102" i="9"/>
  <c r="AS102" i="9"/>
  <c r="AR102" i="9"/>
  <c r="AQ102" i="9"/>
  <c r="AP102" i="9"/>
  <c r="AO102" i="9"/>
  <c r="AN102" i="9"/>
  <c r="AM102" i="9"/>
  <c r="AL102" i="9"/>
  <c r="AK102" i="9"/>
  <c r="AJ102" i="9"/>
  <c r="AI102" i="9"/>
  <c r="AH102" i="9"/>
  <c r="AG102" i="9"/>
  <c r="AF102" i="9"/>
  <c r="AE102" i="9"/>
  <c r="AD102" i="9"/>
  <c r="AC102" i="9"/>
  <c r="AB102" i="9"/>
  <c r="AA102" i="9"/>
  <c r="Z102" i="9"/>
  <c r="Y102" i="9"/>
  <c r="X102" i="9"/>
  <c r="W102" i="9"/>
  <c r="V102" i="9"/>
  <c r="U102" i="9"/>
  <c r="T102" i="9"/>
  <c r="S102" i="9"/>
  <c r="R102" i="9"/>
  <c r="Q102" i="9"/>
  <c r="P102" i="9"/>
  <c r="O102" i="9"/>
  <c r="N102" i="9"/>
  <c r="M102" i="9"/>
  <c r="L102" i="9"/>
  <c r="K102" i="9"/>
  <c r="J102" i="9"/>
  <c r="I102" i="9"/>
  <c r="H102" i="9"/>
  <c r="G102" i="9"/>
  <c r="F102" i="9"/>
  <c r="E102" i="9"/>
  <c r="D102" i="9"/>
  <c r="CK101" i="9"/>
  <c r="BQ101" i="9"/>
  <c r="CI100" i="9"/>
  <c r="BO100" i="9"/>
  <c r="CI99" i="9"/>
  <c r="BO99" i="9"/>
  <c r="CK98" i="9"/>
  <c r="CH98" i="9"/>
  <c r="CG98" i="9"/>
  <c r="CF98" i="9"/>
  <c r="CE98" i="9"/>
  <c r="CD98" i="9"/>
  <c r="CC98" i="9"/>
  <c r="CB98" i="9"/>
  <c r="CA98" i="9"/>
  <c r="BZ98" i="9"/>
  <c r="BY98" i="9"/>
  <c r="BX98" i="9"/>
  <c r="BW98" i="9"/>
  <c r="BV98" i="9"/>
  <c r="BU98" i="9"/>
  <c r="BT98" i="9"/>
  <c r="BS98" i="9"/>
  <c r="BQ98" i="9"/>
  <c r="BN98" i="9"/>
  <c r="BM98" i="9"/>
  <c r="BL98" i="9"/>
  <c r="BK98" i="9"/>
  <c r="BF98" i="9"/>
  <c r="BE98" i="9"/>
  <c r="BD98" i="9"/>
  <c r="BC98" i="9"/>
  <c r="BB98" i="9"/>
  <c r="BA98" i="9"/>
  <c r="AZ98" i="9"/>
  <c r="AY98" i="9"/>
  <c r="AX98" i="9"/>
  <c r="AW98" i="9"/>
  <c r="AV98" i="9"/>
  <c r="AU98" i="9"/>
  <c r="AT98" i="9"/>
  <c r="AS98" i="9"/>
  <c r="AR98" i="9"/>
  <c r="AQ98" i="9"/>
  <c r="AP98" i="9"/>
  <c r="AO98" i="9"/>
  <c r="AN98" i="9"/>
  <c r="AM98" i="9"/>
  <c r="AL98" i="9"/>
  <c r="AK98" i="9"/>
  <c r="AJ98" i="9"/>
  <c r="AI98" i="9"/>
  <c r="AH98" i="9"/>
  <c r="AG98" i="9"/>
  <c r="AF98" i="9"/>
  <c r="AE98" i="9"/>
  <c r="AD98" i="9"/>
  <c r="AC98" i="9"/>
  <c r="AB98" i="9"/>
  <c r="AA98" i="9"/>
  <c r="Z98" i="9"/>
  <c r="Y98" i="9"/>
  <c r="X98" i="9"/>
  <c r="W98" i="9"/>
  <c r="V98" i="9"/>
  <c r="U98" i="9"/>
  <c r="T98" i="9"/>
  <c r="S98" i="9"/>
  <c r="R98" i="9"/>
  <c r="Q98" i="9"/>
  <c r="P98" i="9"/>
  <c r="O98" i="9"/>
  <c r="N98" i="9"/>
  <c r="M98" i="9"/>
  <c r="L98" i="9"/>
  <c r="K98" i="9"/>
  <c r="J98" i="9"/>
  <c r="I98" i="9"/>
  <c r="H98" i="9"/>
  <c r="G98" i="9"/>
  <c r="F98" i="9"/>
  <c r="E98" i="9"/>
  <c r="D98" i="9"/>
  <c r="CK97" i="9"/>
  <c r="BQ97" i="9"/>
  <c r="CI96" i="9"/>
  <c r="BO96" i="9"/>
  <c r="CI95" i="9"/>
  <c r="BO95" i="9"/>
  <c r="CK94" i="9"/>
  <c r="CH94" i="9"/>
  <c r="CG94" i="9"/>
  <c r="CF94" i="9"/>
  <c r="CE94" i="9"/>
  <c r="CD94" i="9"/>
  <c r="CC94" i="9"/>
  <c r="CB94" i="9"/>
  <c r="CA94" i="9"/>
  <c r="BZ94" i="9"/>
  <c r="BY94" i="9"/>
  <c r="BX94" i="9"/>
  <c r="BW94" i="9"/>
  <c r="BV94" i="9"/>
  <c r="BU94" i="9"/>
  <c r="BT94" i="9"/>
  <c r="BS94" i="9"/>
  <c r="BQ94" i="9"/>
  <c r="BN94" i="9"/>
  <c r="BM94" i="9"/>
  <c r="BL94" i="9"/>
  <c r="BK94" i="9"/>
  <c r="BF94" i="9"/>
  <c r="BE94" i="9"/>
  <c r="BD94" i="9"/>
  <c r="BC94" i="9"/>
  <c r="BB94" i="9"/>
  <c r="BA94" i="9"/>
  <c r="AZ94" i="9"/>
  <c r="AY94" i="9"/>
  <c r="AX94" i="9"/>
  <c r="AW94" i="9"/>
  <c r="AV94" i="9"/>
  <c r="AU94" i="9"/>
  <c r="AT94" i="9"/>
  <c r="AS94" i="9"/>
  <c r="AR94" i="9"/>
  <c r="AQ94" i="9"/>
  <c r="AP94" i="9"/>
  <c r="AO94" i="9"/>
  <c r="AN94" i="9"/>
  <c r="AM94" i="9"/>
  <c r="AL94" i="9"/>
  <c r="AK94" i="9"/>
  <c r="AJ94" i="9"/>
  <c r="AI94" i="9"/>
  <c r="AH94" i="9"/>
  <c r="AG94" i="9"/>
  <c r="AF94" i="9"/>
  <c r="AE94" i="9"/>
  <c r="AD94" i="9"/>
  <c r="AC94" i="9"/>
  <c r="AB94" i="9"/>
  <c r="AA94" i="9"/>
  <c r="Z94" i="9"/>
  <c r="Y94" i="9"/>
  <c r="X94" i="9"/>
  <c r="W94" i="9"/>
  <c r="V94" i="9"/>
  <c r="U94" i="9"/>
  <c r="T94" i="9"/>
  <c r="S94" i="9"/>
  <c r="R94" i="9"/>
  <c r="Q94" i="9"/>
  <c r="P94" i="9"/>
  <c r="O94" i="9"/>
  <c r="N94" i="9"/>
  <c r="M94" i="9"/>
  <c r="L94" i="9"/>
  <c r="K94" i="9"/>
  <c r="J94" i="9"/>
  <c r="I94" i="9"/>
  <c r="H94" i="9"/>
  <c r="G94" i="9"/>
  <c r="F94" i="9"/>
  <c r="E94" i="9"/>
  <c r="D94" i="9"/>
  <c r="CK93" i="9"/>
  <c r="BQ93" i="9"/>
  <c r="CI92" i="9"/>
  <c r="BO92" i="9"/>
  <c r="CI91" i="9"/>
  <c r="CK91" i="9" s="1"/>
  <c r="CR28" i="9" s="1"/>
  <c r="BO91" i="9"/>
  <c r="CK90" i="9"/>
  <c r="CH90" i="9"/>
  <c r="CG90" i="9"/>
  <c r="CF90" i="9"/>
  <c r="CE90" i="9"/>
  <c r="CD90" i="9"/>
  <c r="CC90" i="9"/>
  <c r="CB90" i="9"/>
  <c r="CA90" i="9"/>
  <c r="BZ90" i="9"/>
  <c r="BY90" i="9"/>
  <c r="BX90" i="9"/>
  <c r="BW90" i="9"/>
  <c r="BV90" i="9"/>
  <c r="BU90" i="9"/>
  <c r="BT90" i="9"/>
  <c r="BS90" i="9"/>
  <c r="BQ90" i="9"/>
  <c r="BN90" i="9"/>
  <c r="BM90" i="9"/>
  <c r="BL90" i="9"/>
  <c r="BK90" i="9"/>
  <c r="BF90" i="9"/>
  <c r="BE90" i="9"/>
  <c r="BD90" i="9"/>
  <c r="BC90" i="9"/>
  <c r="BB90" i="9"/>
  <c r="BA90" i="9"/>
  <c r="AZ90" i="9"/>
  <c r="AY90" i="9"/>
  <c r="AX90" i="9"/>
  <c r="AW90" i="9"/>
  <c r="AV90" i="9"/>
  <c r="AU90" i="9"/>
  <c r="AT90" i="9"/>
  <c r="AS90" i="9"/>
  <c r="AR90" i="9"/>
  <c r="AQ90" i="9"/>
  <c r="AP90" i="9"/>
  <c r="AO90" i="9"/>
  <c r="AN90" i="9"/>
  <c r="AM90" i="9"/>
  <c r="AL90" i="9"/>
  <c r="AK90" i="9"/>
  <c r="AJ90" i="9"/>
  <c r="AI90" i="9"/>
  <c r="AH90" i="9"/>
  <c r="AG90" i="9"/>
  <c r="AF90" i="9"/>
  <c r="AE90" i="9"/>
  <c r="AD90" i="9"/>
  <c r="AC90" i="9"/>
  <c r="AB90" i="9"/>
  <c r="AA90" i="9"/>
  <c r="Z90" i="9"/>
  <c r="Y90" i="9"/>
  <c r="X90" i="9"/>
  <c r="W90" i="9"/>
  <c r="V90" i="9"/>
  <c r="U90" i="9"/>
  <c r="T90" i="9"/>
  <c r="S90" i="9"/>
  <c r="R90" i="9"/>
  <c r="Q90" i="9"/>
  <c r="P90" i="9"/>
  <c r="O90" i="9"/>
  <c r="N90" i="9"/>
  <c r="M90" i="9"/>
  <c r="L90" i="9"/>
  <c r="K90" i="9"/>
  <c r="J90" i="9"/>
  <c r="I90" i="9"/>
  <c r="H90" i="9"/>
  <c r="G90" i="9"/>
  <c r="F90" i="9"/>
  <c r="E90" i="9"/>
  <c r="D90" i="9"/>
  <c r="CK89" i="9"/>
  <c r="BQ89" i="9"/>
  <c r="CI88" i="9"/>
  <c r="BO88" i="9"/>
  <c r="CI87" i="9"/>
  <c r="BO87" i="9"/>
  <c r="CK86" i="9"/>
  <c r="CH86" i="9"/>
  <c r="CG86" i="9"/>
  <c r="CF86" i="9"/>
  <c r="CE86" i="9"/>
  <c r="CD86" i="9"/>
  <c r="CC86" i="9"/>
  <c r="CB86" i="9"/>
  <c r="CA86" i="9"/>
  <c r="BZ86" i="9"/>
  <c r="BY86" i="9"/>
  <c r="BX86" i="9"/>
  <c r="BW86" i="9"/>
  <c r="BV86" i="9"/>
  <c r="BU86" i="9"/>
  <c r="BT86" i="9"/>
  <c r="BS86" i="9"/>
  <c r="BQ86" i="9"/>
  <c r="BN86" i="9"/>
  <c r="BM86" i="9"/>
  <c r="BL86" i="9"/>
  <c r="BK86" i="9"/>
  <c r="BF86" i="9"/>
  <c r="BE86" i="9"/>
  <c r="BD86" i="9"/>
  <c r="BC86" i="9"/>
  <c r="BB86" i="9"/>
  <c r="BA86" i="9"/>
  <c r="AZ86" i="9"/>
  <c r="AY86" i="9"/>
  <c r="AX86" i="9"/>
  <c r="AW86" i="9"/>
  <c r="AV86" i="9"/>
  <c r="AU86" i="9"/>
  <c r="AT86" i="9"/>
  <c r="AS86" i="9"/>
  <c r="AR86" i="9"/>
  <c r="AQ86" i="9"/>
  <c r="AP86" i="9"/>
  <c r="AO86" i="9"/>
  <c r="AN86" i="9"/>
  <c r="AM86" i="9"/>
  <c r="AL86" i="9"/>
  <c r="AK86" i="9"/>
  <c r="AJ86" i="9"/>
  <c r="AI86" i="9"/>
  <c r="AH86" i="9"/>
  <c r="AG86" i="9"/>
  <c r="AF86" i="9"/>
  <c r="AE86" i="9"/>
  <c r="AD86" i="9"/>
  <c r="AC86" i="9"/>
  <c r="AB86" i="9"/>
  <c r="AA86" i="9"/>
  <c r="Z86" i="9"/>
  <c r="Y86" i="9"/>
  <c r="X86" i="9"/>
  <c r="W86" i="9"/>
  <c r="V86" i="9"/>
  <c r="U86" i="9"/>
  <c r="T86" i="9"/>
  <c r="S86" i="9"/>
  <c r="R86" i="9"/>
  <c r="Q86" i="9"/>
  <c r="P86" i="9"/>
  <c r="O86" i="9"/>
  <c r="N86" i="9"/>
  <c r="M86" i="9"/>
  <c r="L86" i="9"/>
  <c r="K86" i="9"/>
  <c r="J86" i="9"/>
  <c r="I86" i="9"/>
  <c r="H86" i="9"/>
  <c r="G86" i="9"/>
  <c r="F86" i="9"/>
  <c r="E86" i="9"/>
  <c r="D86" i="9"/>
  <c r="CK85" i="9"/>
  <c r="BQ85" i="9"/>
  <c r="CI84" i="9"/>
  <c r="BO84" i="9"/>
  <c r="CI83" i="9"/>
  <c r="BO83" i="9"/>
  <c r="CK82" i="9"/>
  <c r="CH82" i="9"/>
  <c r="CG82" i="9"/>
  <c r="CF82" i="9"/>
  <c r="CE82" i="9"/>
  <c r="CD82" i="9"/>
  <c r="CC82" i="9"/>
  <c r="CB82" i="9"/>
  <c r="CA82" i="9"/>
  <c r="BZ82" i="9"/>
  <c r="BY82" i="9"/>
  <c r="BX82" i="9"/>
  <c r="BW82" i="9"/>
  <c r="BV82" i="9"/>
  <c r="BU82" i="9"/>
  <c r="BT82" i="9"/>
  <c r="BS82" i="9"/>
  <c r="BQ82" i="9"/>
  <c r="BN82" i="9"/>
  <c r="BM82" i="9"/>
  <c r="BL82" i="9"/>
  <c r="BK82" i="9"/>
  <c r="BF82" i="9"/>
  <c r="BE82" i="9"/>
  <c r="BD82" i="9"/>
  <c r="BC82" i="9"/>
  <c r="BB82" i="9"/>
  <c r="BA82" i="9"/>
  <c r="AZ82" i="9"/>
  <c r="AY82" i="9"/>
  <c r="AX82" i="9"/>
  <c r="AW82" i="9"/>
  <c r="AV82" i="9"/>
  <c r="AU82" i="9"/>
  <c r="AT82" i="9"/>
  <c r="AS82" i="9"/>
  <c r="AR82" i="9"/>
  <c r="AQ82" i="9"/>
  <c r="AP82" i="9"/>
  <c r="AO82" i="9"/>
  <c r="AN82" i="9"/>
  <c r="AM82" i="9"/>
  <c r="AL82" i="9"/>
  <c r="AK82" i="9"/>
  <c r="AJ82" i="9"/>
  <c r="AI82" i="9"/>
  <c r="AH82" i="9"/>
  <c r="AG82" i="9"/>
  <c r="AF82" i="9"/>
  <c r="AE82" i="9"/>
  <c r="AD82" i="9"/>
  <c r="AC82" i="9"/>
  <c r="AB82" i="9"/>
  <c r="AA82" i="9"/>
  <c r="Z82" i="9"/>
  <c r="Y82" i="9"/>
  <c r="X82" i="9"/>
  <c r="W82" i="9"/>
  <c r="V82" i="9"/>
  <c r="U82" i="9"/>
  <c r="T82" i="9"/>
  <c r="S82" i="9"/>
  <c r="R82" i="9"/>
  <c r="Q82" i="9"/>
  <c r="P82" i="9"/>
  <c r="O82" i="9"/>
  <c r="N82" i="9"/>
  <c r="M82" i="9"/>
  <c r="L82" i="9"/>
  <c r="K82" i="9"/>
  <c r="J82" i="9"/>
  <c r="I82" i="9"/>
  <c r="H82" i="9"/>
  <c r="G82" i="9"/>
  <c r="F82" i="9"/>
  <c r="E82" i="9"/>
  <c r="D82" i="9"/>
  <c r="CK81" i="9"/>
  <c r="BQ81" i="9"/>
  <c r="CI80" i="9"/>
  <c r="BO80" i="9"/>
  <c r="CI79" i="9"/>
  <c r="BO79" i="9"/>
  <c r="CK78" i="9"/>
  <c r="CH78" i="9"/>
  <c r="CG78" i="9"/>
  <c r="CF78" i="9"/>
  <c r="CE78" i="9"/>
  <c r="CD78" i="9"/>
  <c r="CC78" i="9"/>
  <c r="CB78" i="9"/>
  <c r="CA78" i="9"/>
  <c r="BZ78" i="9"/>
  <c r="BY78" i="9"/>
  <c r="BX78" i="9"/>
  <c r="BW78" i="9"/>
  <c r="BV78" i="9"/>
  <c r="BU78" i="9"/>
  <c r="BT78" i="9"/>
  <c r="BS78" i="9"/>
  <c r="BQ78" i="9"/>
  <c r="BN78" i="9"/>
  <c r="BM78" i="9"/>
  <c r="BL78" i="9"/>
  <c r="BK78" i="9"/>
  <c r="BF78" i="9"/>
  <c r="BE78" i="9"/>
  <c r="BD78" i="9"/>
  <c r="BC78" i="9"/>
  <c r="BB78" i="9"/>
  <c r="BA78" i="9"/>
  <c r="AZ78" i="9"/>
  <c r="AY78" i="9"/>
  <c r="AX78" i="9"/>
  <c r="AW78" i="9"/>
  <c r="AV78" i="9"/>
  <c r="AU78" i="9"/>
  <c r="AT78" i="9"/>
  <c r="AS78" i="9"/>
  <c r="AR78" i="9"/>
  <c r="AQ78" i="9"/>
  <c r="AP78" i="9"/>
  <c r="AO78" i="9"/>
  <c r="AN78" i="9"/>
  <c r="AM78" i="9"/>
  <c r="AL78" i="9"/>
  <c r="AK78" i="9"/>
  <c r="AJ78" i="9"/>
  <c r="AI78" i="9"/>
  <c r="AH78" i="9"/>
  <c r="AG78" i="9"/>
  <c r="AF78" i="9"/>
  <c r="AE78" i="9"/>
  <c r="AD78" i="9"/>
  <c r="AC78" i="9"/>
  <c r="AB78" i="9"/>
  <c r="AA78" i="9"/>
  <c r="Z78" i="9"/>
  <c r="Y78" i="9"/>
  <c r="X78" i="9"/>
  <c r="W78" i="9"/>
  <c r="V78" i="9"/>
  <c r="U78" i="9"/>
  <c r="T78" i="9"/>
  <c r="S78" i="9"/>
  <c r="R78" i="9"/>
  <c r="Q78" i="9"/>
  <c r="P78" i="9"/>
  <c r="O78" i="9"/>
  <c r="N78" i="9"/>
  <c r="M78" i="9"/>
  <c r="L78" i="9"/>
  <c r="K78" i="9"/>
  <c r="J78" i="9"/>
  <c r="I78" i="9"/>
  <c r="H78" i="9"/>
  <c r="G78" i="9"/>
  <c r="F78" i="9"/>
  <c r="E78" i="9"/>
  <c r="D78" i="9"/>
  <c r="CK77" i="9"/>
  <c r="BQ77" i="9"/>
  <c r="CI76" i="9"/>
  <c r="BO76" i="9"/>
  <c r="CI75" i="9"/>
  <c r="BO75" i="9"/>
  <c r="CK74" i="9"/>
  <c r="CH74" i="9"/>
  <c r="CG74" i="9"/>
  <c r="CF74" i="9"/>
  <c r="CE74" i="9"/>
  <c r="CD74" i="9"/>
  <c r="CC74" i="9"/>
  <c r="CB74" i="9"/>
  <c r="CA74" i="9"/>
  <c r="BZ74" i="9"/>
  <c r="BY74" i="9"/>
  <c r="BX74" i="9"/>
  <c r="BW74" i="9"/>
  <c r="BV74" i="9"/>
  <c r="BU74" i="9"/>
  <c r="BT74" i="9"/>
  <c r="BQ74" i="9"/>
  <c r="BN74" i="9"/>
  <c r="BM74" i="9"/>
  <c r="BL74" i="9"/>
  <c r="BK74" i="9"/>
  <c r="BF74" i="9"/>
  <c r="BE74" i="9"/>
  <c r="BD74" i="9"/>
  <c r="BC74" i="9"/>
  <c r="BB74" i="9"/>
  <c r="BA74" i="9"/>
  <c r="AZ74" i="9"/>
  <c r="AY74" i="9"/>
  <c r="AX74" i="9"/>
  <c r="AW74" i="9"/>
  <c r="AV74" i="9"/>
  <c r="AU74" i="9"/>
  <c r="AT74" i="9"/>
  <c r="AS74" i="9"/>
  <c r="AR74" i="9"/>
  <c r="AQ74" i="9"/>
  <c r="AP74" i="9"/>
  <c r="AO74" i="9"/>
  <c r="AN74" i="9"/>
  <c r="AM74" i="9"/>
  <c r="AL74" i="9"/>
  <c r="AK74" i="9"/>
  <c r="AJ74" i="9"/>
  <c r="AI74" i="9"/>
  <c r="AH74" i="9"/>
  <c r="AG74" i="9"/>
  <c r="AF74" i="9"/>
  <c r="AE74" i="9"/>
  <c r="AD74" i="9"/>
  <c r="AC74" i="9"/>
  <c r="AB74" i="9"/>
  <c r="AA74" i="9"/>
  <c r="Z74" i="9"/>
  <c r="Y74" i="9"/>
  <c r="X74" i="9"/>
  <c r="W74" i="9"/>
  <c r="V74" i="9"/>
  <c r="U74" i="9"/>
  <c r="T74" i="9"/>
  <c r="S74" i="9"/>
  <c r="R74" i="9"/>
  <c r="Q74" i="9"/>
  <c r="P74" i="9"/>
  <c r="O74" i="9"/>
  <c r="N74" i="9"/>
  <c r="M74" i="9"/>
  <c r="L74" i="9"/>
  <c r="K74" i="9"/>
  <c r="J74" i="9"/>
  <c r="I74" i="9"/>
  <c r="H74" i="9"/>
  <c r="G74" i="9"/>
  <c r="F74" i="9"/>
  <c r="E74" i="9"/>
  <c r="D74" i="9"/>
  <c r="CK73" i="9"/>
  <c r="BQ73" i="9"/>
  <c r="CI72" i="9"/>
  <c r="BO72" i="9"/>
  <c r="CI71" i="9"/>
  <c r="BO71" i="9"/>
  <c r="CK70" i="9"/>
  <c r="CH70" i="9"/>
  <c r="CG70" i="9"/>
  <c r="CF70" i="9"/>
  <c r="CE70" i="9"/>
  <c r="CD70" i="9"/>
  <c r="CC70" i="9"/>
  <c r="CB70" i="9"/>
  <c r="CA70" i="9"/>
  <c r="BZ70" i="9"/>
  <c r="BY70" i="9"/>
  <c r="BX70" i="9"/>
  <c r="BW70" i="9"/>
  <c r="BV70" i="9"/>
  <c r="BU70" i="9"/>
  <c r="BT70" i="9"/>
  <c r="BS70" i="9"/>
  <c r="BR70" i="9"/>
  <c r="BQ70" i="9"/>
  <c r="BN70" i="9"/>
  <c r="BM70" i="9"/>
  <c r="BL70" i="9"/>
  <c r="BK70" i="9"/>
  <c r="BF70" i="9"/>
  <c r="BE70" i="9"/>
  <c r="BD70" i="9"/>
  <c r="BC70" i="9"/>
  <c r="BB70" i="9"/>
  <c r="BA70" i="9"/>
  <c r="AZ70" i="9"/>
  <c r="AY70" i="9"/>
  <c r="AX70" i="9"/>
  <c r="AW70" i="9"/>
  <c r="AV70" i="9"/>
  <c r="AU70" i="9"/>
  <c r="AT70" i="9"/>
  <c r="AS70" i="9"/>
  <c r="AR70" i="9"/>
  <c r="AQ70" i="9"/>
  <c r="AP70" i="9"/>
  <c r="AO70" i="9"/>
  <c r="AN70" i="9"/>
  <c r="AM70" i="9"/>
  <c r="AL70" i="9"/>
  <c r="AK70" i="9"/>
  <c r="AJ70" i="9"/>
  <c r="AI70" i="9"/>
  <c r="AH70" i="9"/>
  <c r="AG70" i="9"/>
  <c r="AF70" i="9"/>
  <c r="AE70" i="9"/>
  <c r="AD70" i="9"/>
  <c r="AC70" i="9"/>
  <c r="AB70" i="9"/>
  <c r="AA70" i="9"/>
  <c r="Z70" i="9"/>
  <c r="Y70" i="9"/>
  <c r="X70" i="9"/>
  <c r="W70" i="9"/>
  <c r="V70" i="9"/>
  <c r="U70" i="9"/>
  <c r="T70" i="9"/>
  <c r="S70" i="9"/>
  <c r="R70" i="9"/>
  <c r="Q70" i="9"/>
  <c r="P70" i="9"/>
  <c r="O70" i="9"/>
  <c r="N70" i="9"/>
  <c r="M70" i="9"/>
  <c r="L70" i="9"/>
  <c r="K70" i="9"/>
  <c r="J70" i="9"/>
  <c r="I70" i="9"/>
  <c r="H70" i="9"/>
  <c r="G70" i="9"/>
  <c r="F70" i="9"/>
  <c r="E70" i="9"/>
  <c r="D70" i="9"/>
  <c r="CK69" i="9"/>
  <c r="BQ69" i="9"/>
  <c r="CI68" i="9"/>
  <c r="BO68" i="9"/>
  <c r="CI67" i="9"/>
  <c r="BO67" i="9"/>
  <c r="CK66" i="9"/>
  <c r="CH66" i="9"/>
  <c r="CG66" i="9"/>
  <c r="CF66" i="9"/>
  <c r="CE66" i="9"/>
  <c r="CD66" i="9"/>
  <c r="CC66" i="9"/>
  <c r="CB66" i="9"/>
  <c r="CA66" i="9"/>
  <c r="BZ66" i="9"/>
  <c r="BY66" i="9"/>
  <c r="BX66" i="9"/>
  <c r="BW66" i="9"/>
  <c r="BV66" i="9"/>
  <c r="BU66" i="9"/>
  <c r="BT66" i="9"/>
  <c r="BS66" i="9"/>
  <c r="BR66" i="9"/>
  <c r="BQ66" i="9"/>
  <c r="BN66" i="9"/>
  <c r="BM66" i="9"/>
  <c r="BL66" i="9"/>
  <c r="BK66" i="9"/>
  <c r="BF66" i="9"/>
  <c r="BE66" i="9"/>
  <c r="BD66" i="9"/>
  <c r="BC66" i="9"/>
  <c r="BB66" i="9"/>
  <c r="BA66" i="9"/>
  <c r="AZ66" i="9"/>
  <c r="AY66" i="9"/>
  <c r="AX66" i="9"/>
  <c r="AW66" i="9"/>
  <c r="AV66" i="9"/>
  <c r="AU66" i="9"/>
  <c r="AT66" i="9"/>
  <c r="AS66" i="9"/>
  <c r="AR66" i="9"/>
  <c r="AQ66" i="9"/>
  <c r="AP66" i="9"/>
  <c r="AO66" i="9"/>
  <c r="AN66" i="9"/>
  <c r="AM66" i="9"/>
  <c r="AL66" i="9"/>
  <c r="AK66" i="9"/>
  <c r="AJ66" i="9"/>
  <c r="AI66" i="9"/>
  <c r="AH66" i="9"/>
  <c r="AG66" i="9"/>
  <c r="AF66" i="9"/>
  <c r="AE66" i="9"/>
  <c r="AD66" i="9"/>
  <c r="AC66" i="9"/>
  <c r="AB66" i="9"/>
  <c r="AA66" i="9"/>
  <c r="Z66" i="9"/>
  <c r="Y66" i="9"/>
  <c r="X66" i="9"/>
  <c r="W66" i="9"/>
  <c r="V66" i="9"/>
  <c r="U66" i="9"/>
  <c r="T66" i="9"/>
  <c r="S66" i="9"/>
  <c r="R66" i="9"/>
  <c r="Q66" i="9"/>
  <c r="P66" i="9"/>
  <c r="O66" i="9"/>
  <c r="N66" i="9"/>
  <c r="M66" i="9"/>
  <c r="L66" i="9"/>
  <c r="K66" i="9"/>
  <c r="J66" i="9"/>
  <c r="I66" i="9"/>
  <c r="H66" i="9"/>
  <c r="G66" i="9"/>
  <c r="F66" i="9"/>
  <c r="E66" i="9"/>
  <c r="D66" i="9"/>
  <c r="CK65" i="9"/>
  <c r="BQ65" i="9"/>
  <c r="CI64" i="9"/>
  <c r="BO64" i="9"/>
  <c r="CI63" i="9"/>
  <c r="BO63" i="9"/>
  <c r="CK62" i="9"/>
  <c r="CH62" i="9"/>
  <c r="CG62" i="9"/>
  <c r="CF62" i="9"/>
  <c r="CE62" i="9"/>
  <c r="CD62" i="9"/>
  <c r="CC62" i="9"/>
  <c r="CB62" i="9"/>
  <c r="CA62" i="9"/>
  <c r="BZ62" i="9"/>
  <c r="BY62" i="9"/>
  <c r="BX62" i="9"/>
  <c r="BW62" i="9"/>
  <c r="BV62" i="9"/>
  <c r="BU62" i="9"/>
  <c r="BT62" i="9"/>
  <c r="BS62" i="9"/>
  <c r="BR62" i="9"/>
  <c r="BQ62" i="9"/>
  <c r="BN62" i="9"/>
  <c r="BM62" i="9"/>
  <c r="BL62" i="9"/>
  <c r="BK62" i="9"/>
  <c r="BF62" i="9"/>
  <c r="BE62" i="9"/>
  <c r="BD62" i="9"/>
  <c r="BC62" i="9"/>
  <c r="BB62" i="9"/>
  <c r="BA62" i="9"/>
  <c r="AZ62" i="9"/>
  <c r="AY62" i="9"/>
  <c r="AX62" i="9"/>
  <c r="AW62" i="9"/>
  <c r="AV62" i="9"/>
  <c r="AU62" i="9"/>
  <c r="AT62" i="9"/>
  <c r="AS62" i="9"/>
  <c r="AR62" i="9"/>
  <c r="AQ62" i="9"/>
  <c r="AP62" i="9"/>
  <c r="AO62" i="9"/>
  <c r="AN62" i="9"/>
  <c r="AM62" i="9"/>
  <c r="AL62" i="9"/>
  <c r="AK62" i="9"/>
  <c r="AJ62" i="9"/>
  <c r="AI62" i="9"/>
  <c r="AH62" i="9"/>
  <c r="AG62" i="9"/>
  <c r="AF62" i="9"/>
  <c r="AE62" i="9"/>
  <c r="AD62" i="9"/>
  <c r="AC62" i="9"/>
  <c r="AB62" i="9"/>
  <c r="AA62" i="9"/>
  <c r="Z62" i="9"/>
  <c r="Y62" i="9"/>
  <c r="X62" i="9"/>
  <c r="W62" i="9"/>
  <c r="V62" i="9"/>
  <c r="U62" i="9"/>
  <c r="T62" i="9"/>
  <c r="S62" i="9"/>
  <c r="R62" i="9"/>
  <c r="Q62" i="9"/>
  <c r="P62" i="9"/>
  <c r="O62" i="9"/>
  <c r="N62" i="9"/>
  <c r="M62" i="9"/>
  <c r="L62" i="9"/>
  <c r="K62" i="9"/>
  <c r="J62" i="9"/>
  <c r="I62" i="9"/>
  <c r="H62" i="9"/>
  <c r="G62" i="9"/>
  <c r="F62" i="9"/>
  <c r="E62" i="9"/>
  <c r="D62" i="9"/>
  <c r="CK61" i="9"/>
  <c r="BQ61" i="9"/>
  <c r="CI60" i="9"/>
  <c r="BO60" i="9"/>
  <c r="CI59" i="9"/>
  <c r="BO59" i="9"/>
  <c r="CK58" i="9"/>
  <c r="CH58" i="9"/>
  <c r="CG58" i="9"/>
  <c r="CF58" i="9"/>
  <c r="CE58" i="9"/>
  <c r="CD58" i="9"/>
  <c r="CC58" i="9"/>
  <c r="CB58" i="9"/>
  <c r="CA58" i="9"/>
  <c r="BZ58" i="9"/>
  <c r="BY58" i="9"/>
  <c r="BX58" i="9"/>
  <c r="BW58" i="9"/>
  <c r="BV58" i="9"/>
  <c r="BU58" i="9"/>
  <c r="BT58" i="9"/>
  <c r="BS58" i="9"/>
  <c r="BR58" i="9"/>
  <c r="BQ58" i="9"/>
  <c r="BN58" i="9"/>
  <c r="BM58" i="9"/>
  <c r="BL58" i="9"/>
  <c r="BK58" i="9"/>
  <c r="BF58" i="9"/>
  <c r="BE58" i="9"/>
  <c r="BD58" i="9"/>
  <c r="BC58" i="9"/>
  <c r="BB58" i="9"/>
  <c r="BA58" i="9"/>
  <c r="AZ58" i="9"/>
  <c r="AY58" i="9"/>
  <c r="AX58" i="9"/>
  <c r="AW58" i="9"/>
  <c r="AV58" i="9"/>
  <c r="AU58" i="9"/>
  <c r="AT58" i="9"/>
  <c r="AS58" i="9"/>
  <c r="AR58" i="9"/>
  <c r="AQ58" i="9"/>
  <c r="AP58" i="9"/>
  <c r="AO58" i="9"/>
  <c r="AN58" i="9"/>
  <c r="AM58" i="9"/>
  <c r="AL58" i="9"/>
  <c r="AK58" i="9"/>
  <c r="AJ58" i="9"/>
  <c r="AI58" i="9"/>
  <c r="AH58" i="9"/>
  <c r="AG58" i="9"/>
  <c r="AF58" i="9"/>
  <c r="AE58" i="9"/>
  <c r="AD58" i="9"/>
  <c r="AC58" i="9"/>
  <c r="AB58" i="9"/>
  <c r="AA58" i="9"/>
  <c r="Z58" i="9"/>
  <c r="Y58" i="9"/>
  <c r="X58" i="9"/>
  <c r="W58" i="9"/>
  <c r="V58" i="9"/>
  <c r="U58" i="9"/>
  <c r="T58" i="9"/>
  <c r="S58" i="9"/>
  <c r="R58" i="9"/>
  <c r="Q58" i="9"/>
  <c r="P58" i="9"/>
  <c r="O58" i="9"/>
  <c r="N58" i="9"/>
  <c r="M58" i="9"/>
  <c r="L58" i="9"/>
  <c r="K58" i="9"/>
  <c r="J58" i="9"/>
  <c r="I58" i="9"/>
  <c r="H58" i="9"/>
  <c r="G58" i="9"/>
  <c r="F58" i="9"/>
  <c r="E58" i="9"/>
  <c r="D58" i="9"/>
  <c r="CK57" i="9"/>
  <c r="BQ57" i="9"/>
  <c r="CI56" i="9"/>
  <c r="BO56" i="9"/>
  <c r="CI55" i="9"/>
  <c r="BO55" i="9"/>
  <c r="CK54" i="9"/>
  <c r="CH54" i="9"/>
  <c r="CG54" i="9"/>
  <c r="CF54" i="9"/>
  <c r="CE54" i="9"/>
  <c r="CD54" i="9"/>
  <c r="CC54" i="9"/>
  <c r="CB54" i="9"/>
  <c r="CA54" i="9"/>
  <c r="BZ54" i="9"/>
  <c r="BY54" i="9"/>
  <c r="BX54" i="9"/>
  <c r="BW54" i="9"/>
  <c r="BV54" i="9"/>
  <c r="BU54" i="9"/>
  <c r="BT54" i="9"/>
  <c r="BS54" i="9"/>
  <c r="BR54" i="9"/>
  <c r="BQ54" i="9"/>
  <c r="BN54" i="9"/>
  <c r="BM54" i="9"/>
  <c r="BL54" i="9"/>
  <c r="BK54" i="9"/>
  <c r="BF54" i="9"/>
  <c r="BE54" i="9"/>
  <c r="BD54" i="9"/>
  <c r="BC54" i="9"/>
  <c r="BB54" i="9"/>
  <c r="BA54" i="9"/>
  <c r="AZ54" i="9"/>
  <c r="AY54" i="9"/>
  <c r="AX54" i="9"/>
  <c r="AW54" i="9"/>
  <c r="AV54" i="9"/>
  <c r="AU54" i="9"/>
  <c r="AT54" i="9"/>
  <c r="AS54" i="9"/>
  <c r="AR54" i="9"/>
  <c r="AQ54" i="9"/>
  <c r="AP54" i="9"/>
  <c r="AO54" i="9"/>
  <c r="AN54" i="9"/>
  <c r="AM54" i="9"/>
  <c r="AL54" i="9"/>
  <c r="AK54" i="9"/>
  <c r="AJ54" i="9"/>
  <c r="AI54" i="9"/>
  <c r="AH54" i="9"/>
  <c r="AG54" i="9"/>
  <c r="AF54" i="9"/>
  <c r="AE54" i="9"/>
  <c r="AD54" i="9"/>
  <c r="AC54" i="9"/>
  <c r="AB54" i="9"/>
  <c r="AA54" i="9"/>
  <c r="Z54" i="9"/>
  <c r="Y54" i="9"/>
  <c r="X54" i="9"/>
  <c r="W54" i="9"/>
  <c r="V54" i="9"/>
  <c r="U54" i="9"/>
  <c r="T54" i="9"/>
  <c r="S54" i="9"/>
  <c r="R54" i="9"/>
  <c r="Q54" i="9"/>
  <c r="P54" i="9"/>
  <c r="O54" i="9"/>
  <c r="N54" i="9"/>
  <c r="M54" i="9"/>
  <c r="L54" i="9"/>
  <c r="K54" i="9"/>
  <c r="J54" i="9"/>
  <c r="I54" i="9"/>
  <c r="H54" i="9"/>
  <c r="G54" i="9"/>
  <c r="F54" i="9"/>
  <c r="E54" i="9"/>
  <c r="D54" i="9"/>
  <c r="CK53" i="9"/>
  <c r="BQ53" i="9"/>
  <c r="CI52" i="9"/>
  <c r="BO52" i="9"/>
  <c r="CI51" i="9"/>
  <c r="BO51" i="9"/>
  <c r="CK50" i="9"/>
  <c r="CH50" i="9"/>
  <c r="CG50" i="9"/>
  <c r="CF50" i="9"/>
  <c r="CE50" i="9"/>
  <c r="CD50" i="9"/>
  <c r="CC50" i="9"/>
  <c r="CB50" i="9"/>
  <c r="CA50" i="9"/>
  <c r="BZ50" i="9"/>
  <c r="BY50" i="9"/>
  <c r="BX50" i="9"/>
  <c r="BW50" i="9"/>
  <c r="BV50" i="9"/>
  <c r="BU50" i="9"/>
  <c r="BS50" i="9"/>
  <c r="BR50" i="9"/>
  <c r="BQ50" i="9"/>
  <c r="BN50" i="9"/>
  <c r="BM50" i="9"/>
  <c r="BL50" i="9"/>
  <c r="BK50" i="9"/>
  <c r="BF50" i="9"/>
  <c r="BE50" i="9"/>
  <c r="BD50" i="9"/>
  <c r="BC50" i="9"/>
  <c r="BB50" i="9"/>
  <c r="BA50" i="9"/>
  <c r="AZ50" i="9"/>
  <c r="AY50" i="9"/>
  <c r="AX50" i="9"/>
  <c r="AW50" i="9"/>
  <c r="AV50" i="9"/>
  <c r="AU50" i="9"/>
  <c r="AT50" i="9"/>
  <c r="AS50" i="9"/>
  <c r="AR50" i="9"/>
  <c r="AQ50" i="9"/>
  <c r="AP50" i="9"/>
  <c r="AO50" i="9"/>
  <c r="AN50" i="9"/>
  <c r="AM50" i="9"/>
  <c r="AL50" i="9"/>
  <c r="AK50" i="9"/>
  <c r="AJ50" i="9"/>
  <c r="AI50" i="9"/>
  <c r="AH50" i="9"/>
  <c r="AG50" i="9"/>
  <c r="AF50" i="9"/>
  <c r="AE50" i="9"/>
  <c r="AD50" i="9"/>
  <c r="AC50" i="9"/>
  <c r="AB50" i="9"/>
  <c r="AA50" i="9"/>
  <c r="Z50" i="9"/>
  <c r="Y50" i="9"/>
  <c r="X50" i="9"/>
  <c r="W50" i="9"/>
  <c r="V50" i="9"/>
  <c r="U50" i="9"/>
  <c r="T50" i="9"/>
  <c r="S50" i="9"/>
  <c r="R50" i="9"/>
  <c r="Q50" i="9"/>
  <c r="P50" i="9"/>
  <c r="O50" i="9"/>
  <c r="N50" i="9"/>
  <c r="M50" i="9"/>
  <c r="L50" i="9"/>
  <c r="K50" i="9"/>
  <c r="J50" i="9"/>
  <c r="I50" i="9"/>
  <c r="H50" i="9"/>
  <c r="G50" i="9"/>
  <c r="F50" i="9"/>
  <c r="E50" i="9"/>
  <c r="D50" i="9"/>
  <c r="CK49" i="9"/>
  <c r="BQ49" i="9"/>
  <c r="CI48" i="9"/>
  <c r="BO48" i="9"/>
  <c r="CI47" i="9"/>
  <c r="BO47" i="9"/>
  <c r="CK46" i="9"/>
  <c r="CH46" i="9"/>
  <c r="CG46" i="9"/>
  <c r="CF46" i="9"/>
  <c r="CE46" i="9"/>
  <c r="CD46" i="9"/>
  <c r="CC46" i="9"/>
  <c r="CB46" i="9"/>
  <c r="CA46" i="9"/>
  <c r="BZ46" i="9"/>
  <c r="BY46" i="9"/>
  <c r="BX46" i="9"/>
  <c r="BW46" i="9"/>
  <c r="BV46" i="9"/>
  <c r="BU46" i="9"/>
  <c r="BT46" i="9"/>
  <c r="BS46" i="9"/>
  <c r="BR46" i="9"/>
  <c r="BQ46" i="9"/>
  <c r="BN46" i="9"/>
  <c r="BM46" i="9"/>
  <c r="BL46" i="9"/>
  <c r="BK46" i="9"/>
  <c r="BF46" i="9"/>
  <c r="BE46" i="9"/>
  <c r="BD46" i="9"/>
  <c r="BC46" i="9"/>
  <c r="BB46" i="9"/>
  <c r="BA46" i="9"/>
  <c r="AZ46" i="9"/>
  <c r="AY46" i="9"/>
  <c r="AX46" i="9"/>
  <c r="AW46" i="9"/>
  <c r="AV46" i="9"/>
  <c r="AU46" i="9"/>
  <c r="AT46" i="9"/>
  <c r="AS46" i="9"/>
  <c r="AR46" i="9"/>
  <c r="AQ46" i="9"/>
  <c r="AP46" i="9"/>
  <c r="AO46" i="9"/>
  <c r="AN46" i="9"/>
  <c r="AM46" i="9"/>
  <c r="AL46" i="9"/>
  <c r="AK46" i="9"/>
  <c r="AJ46" i="9"/>
  <c r="AI46" i="9"/>
  <c r="AH46" i="9"/>
  <c r="AG46" i="9"/>
  <c r="AF46" i="9"/>
  <c r="AE46" i="9"/>
  <c r="AD46" i="9"/>
  <c r="AC46" i="9"/>
  <c r="AB46" i="9"/>
  <c r="AA46" i="9"/>
  <c r="Z46" i="9"/>
  <c r="Y46" i="9"/>
  <c r="X46" i="9"/>
  <c r="W46" i="9"/>
  <c r="V46" i="9"/>
  <c r="U46" i="9"/>
  <c r="T46" i="9"/>
  <c r="S46" i="9"/>
  <c r="R46" i="9"/>
  <c r="Q46" i="9"/>
  <c r="P46" i="9"/>
  <c r="O46" i="9"/>
  <c r="N46" i="9"/>
  <c r="M46" i="9"/>
  <c r="L46" i="9"/>
  <c r="K46" i="9"/>
  <c r="J46" i="9"/>
  <c r="I46" i="9"/>
  <c r="H46" i="9"/>
  <c r="G46" i="9"/>
  <c r="F46" i="9"/>
  <c r="E46" i="9"/>
  <c r="D46" i="9"/>
  <c r="CK45" i="9"/>
  <c r="BQ45" i="9"/>
  <c r="CI44" i="9"/>
  <c r="BO44" i="9"/>
  <c r="CI43" i="9"/>
  <c r="BO43" i="9"/>
  <c r="BQ43" i="9" s="1"/>
  <c r="CK42" i="9"/>
  <c r="CH42" i="9"/>
  <c r="CG42" i="9"/>
  <c r="CF42" i="9"/>
  <c r="CE42" i="9"/>
  <c r="CD42" i="9"/>
  <c r="CC42" i="9"/>
  <c r="CB42" i="9"/>
  <c r="CA42" i="9"/>
  <c r="BZ42" i="9"/>
  <c r="BY42" i="9"/>
  <c r="BX42" i="9"/>
  <c r="BW42" i="9"/>
  <c r="BV42" i="9"/>
  <c r="BU42" i="9"/>
  <c r="BT42" i="9"/>
  <c r="BS42" i="9"/>
  <c r="BR42" i="9"/>
  <c r="BQ42" i="9"/>
  <c r="BN42" i="9"/>
  <c r="BM42" i="9"/>
  <c r="BL42" i="9"/>
  <c r="BK42" i="9"/>
  <c r="BF42" i="9"/>
  <c r="BE42" i="9"/>
  <c r="BD42" i="9"/>
  <c r="BC42" i="9"/>
  <c r="BB42" i="9"/>
  <c r="BA42" i="9"/>
  <c r="AZ42" i="9"/>
  <c r="AY42" i="9"/>
  <c r="AX42" i="9"/>
  <c r="AW42" i="9"/>
  <c r="AV42" i="9"/>
  <c r="AU42" i="9"/>
  <c r="AT42" i="9"/>
  <c r="AS42" i="9"/>
  <c r="AR42" i="9"/>
  <c r="AQ42" i="9"/>
  <c r="AP42" i="9"/>
  <c r="AO42" i="9"/>
  <c r="AN42" i="9"/>
  <c r="AM42" i="9"/>
  <c r="AL42" i="9"/>
  <c r="AK42" i="9"/>
  <c r="AJ42" i="9"/>
  <c r="AI42" i="9"/>
  <c r="AH42" i="9"/>
  <c r="AG42" i="9"/>
  <c r="AF42" i="9"/>
  <c r="AE42" i="9"/>
  <c r="AD42" i="9"/>
  <c r="AC42" i="9"/>
  <c r="AB42" i="9"/>
  <c r="AA42" i="9"/>
  <c r="Z42" i="9"/>
  <c r="Y42" i="9"/>
  <c r="X42" i="9"/>
  <c r="W42" i="9"/>
  <c r="V42" i="9"/>
  <c r="U42" i="9"/>
  <c r="T42" i="9"/>
  <c r="S42" i="9"/>
  <c r="R42" i="9"/>
  <c r="Q42" i="9"/>
  <c r="P42" i="9"/>
  <c r="O42" i="9"/>
  <c r="N42" i="9"/>
  <c r="M42" i="9"/>
  <c r="L42" i="9"/>
  <c r="K42" i="9"/>
  <c r="J42" i="9"/>
  <c r="I42" i="9"/>
  <c r="H42" i="9"/>
  <c r="G42" i="9"/>
  <c r="F42" i="9"/>
  <c r="E42" i="9"/>
  <c r="D42" i="9"/>
  <c r="CK41" i="9"/>
  <c r="BQ41" i="9"/>
  <c r="CI40" i="9"/>
  <c r="BO40" i="9"/>
  <c r="CI39" i="9"/>
  <c r="BO39" i="9"/>
  <c r="BQ39" i="9" s="1"/>
  <c r="CK38" i="9"/>
  <c r="CH38" i="9"/>
  <c r="CG38" i="9"/>
  <c r="CF38" i="9"/>
  <c r="CE38" i="9"/>
  <c r="CD38" i="9"/>
  <c r="CC38" i="9"/>
  <c r="CB38" i="9"/>
  <c r="CA38" i="9"/>
  <c r="BZ38" i="9"/>
  <c r="BY38" i="9"/>
  <c r="BX38" i="9"/>
  <c r="BW38" i="9"/>
  <c r="BV38" i="9"/>
  <c r="BU38" i="9"/>
  <c r="BT38" i="9"/>
  <c r="BS38" i="9"/>
  <c r="BR38" i="9"/>
  <c r="BQ38" i="9"/>
  <c r="BN38" i="9"/>
  <c r="BM38" i="9"/>
  <c r="BL38" i="9"/>
  <c r="BK38" i="9"/>
  <c r="BF38" i="9"/>
  <c r="BE38" i="9"/>
  <c r="BD38" i="9"/>
  <c r="BC38" i="9"/>
  <c r="BB38" i="9"/>
  <c r="BA38" i="9"/>
  <c r="AZ38" i="9"/>
  <c r="AY38" i="9"/>
  <c r="AX38" i="9"/>
  <c r="AW38" i="9"/>
  <c r="AV38" i="9"/>
  <c r="AU38" i="9"/>
  <c r="AT38" i="9"/>
  <c r="AS38" i="9"/>
  <c r="AR38" i="9"/>
  <c r="AQ38" i="9"/>
  <c r="AP38" i="9"/>
  <c r="AO38" i="9"/>
  <c r="AN38" i="9"/>
  <c r="AM38" i="9"/>
  <c r="AL38" i="9"/>
  <c r="AK38" i="9"/>
  <c r="AJ38" i="9"/>
  <c r="AI38" i="9"/>
  <c r="AH38" i="9"/>
  <c r="AG38" i="9"/>
  <c r="AF38" i="9"/>
  <c r="AE38" i="9"/>
  <c r="AD38" i="9"/>
  <c r="AC38" i="9"/>
  <c r="AB38" i="9"/>
  <c r="AA38" i="9"/>
  <c r="Z38" i="9"/>
  <c r="Y38" i="9"/>
  <c r="X38" i="9"/>
  <c r="W38" i="9"/>
  <c r="V38" i="9"/>
  <c r="U38" i="9"/>
  <c r="T38" i="9"/>
  <c r="S38" i="9"/>
  <c r="R38" i="9"/>
  <c r="Q38" i="9"/>
  <c r="P38" i="9"/>
  <c r="O38" i="9"/>
  <c r="N38" i="9"/>
  <c r="M38" i="9"/>
  <c r="L38" i="9"/>
  <c r="K38" i="9"/>
  <c r="J38" i="9"/>
  <c r="I38" i="9"/>
  <c r="H38" i="9"/>
  <c r="G38" i="9"/>
  <c r="F38" i="9"/>
  <c r="E38" i="9"/>
  <c r="D38" i="9"/>
  <c r="CK37" i="9"/>
  <c r="BQ37" i="9"/>
  <c r="CI36" i="9"/>
  <c r="BO36" i="9"/>
  <c r="CP35" i="9"/>
  <c r="CI35" i="9"/>
  <c r="BO35" i="9"/>
  <c r="CP34" i="9"/>
  <c r="CK34" i="9"/>
  <c r="CH34" i="9"/>
  <c r="CG34" i="9"/>
  <c r="CF34" i="9"/>
  <c r="CE34" i="9"/>
  <c r="CD34" i="9"/>
  <c r="CC34" i="9"/>
  <c r="CB34" i="9"/>
  <c r="CA34" i="9"/>
  <c r="BZ34" i="9"/>
  <c r="BY34" i="9"/>
  <c r="BX34" i="9"/>
  <c r="BW34" i="9"/>
  <c r="BV34" i="9"/>
  <c r="BU34" i="9"/>
  <c r="BT34" i="9"/>
  <c r="BS34" i="9"/>
  <c r="BR34" i="9"/>
  <c r="BQ34" i="9"/>
  <c r="BN34" i="9"/>
  <c r="BM34" i="9"/>
  <c r="BL34" i="9"/>
  <c r="BK34" i="9"/>
  <c r="BF34" i="9"/>
  <c r="BE34" i="9"/>
  <c r="BD34" i="9"/>
  <c r="BC34" i="9"/>
  <c r="BB34" i="9"/>
  <c r="BA34" i="9"/>
  <c r="AZ34" i="9"/>
  <c r="AY34" i="9"/>
  <c r="AX34" i="9"/>
  <c r="AW34" i="9"/>
  <c r="AV34" i="9"/>
  <c r="AU34" i="9"/>
  <c r="AT34" i="9"/>
  <c r="AS34" i="9"/>
  <c r="AR34" i="9"/>
  <c r="AQ34" i="9"/>
  <c r="AP34" i="9"/>
  <c r="AO34" i="9"/>
  <c r="AN34" i="9"/>
  <c r="AM34" i="9"/>
  <c r="AL34" i="9"/>
  <c r="AK34" i="9"/>
  <c r="AJ34" i="9"/>
  <c r="AI34" i="9"/>
  <c r="AH34" i="9"/>
  <c r="AG34" i="9"/>
  <c r="AF34" i="9"/>
  <c r="AE34" i="9"/>
  <c r="AD34" i="9"/>
  <c r="AC34" i="9"/>
  <c r="AB34" i="9"/>
  <c r="AA34" i="9"/>
  <c r="Z34" i="9"/>
  <c r="Y34" i="9"/>
  <c r="X34" i="9"/>
  <c r="W34" i="9"/>
  <c r="V34" i="9"/>
  <c r="U34" i="9"/>
  <c r="T34" i="9"/>
  <c r="S34" i="9"/>
  <c r="R34" i="9"/>
  <c r="Q34" i="9"/>
  <c r="P34" i="9"/>
  <c r="O34" i="9"/>
  <c r="N34" i="9"/>
  <c r="M34" i="9"/>
  <c r="L34" i="9"/>
  <c r="K34" i="9"/>
  <c r="J34" i="9"/>
  <c r="I34" i="9"/>
  <c r="H34" i="9"/>
  <c r="G34" i="9"/>
  <c r="F34" i="9"/>
  <c r="E34" i="9"/>
  <c r="D34" i="9"/>
  <c r="CP33" i="9"/>
  <c r="CK33" i="9"/>
  <c r="BQ33" i="9"/>
  <c r="CP32" i="9"/>
  <c r="CI32" i="9"/>
  <c r="BO32" i="9"/>
  <c r="CP31" i="9"/>
  <c r="CI31" i="9"/>
  <c r="BO31" i="9"/>
  <c r="CP30" i="9"/>
  <c r="CK30" i="9"/>
  <c r="CH30" i="9"/>
  <c r="CG30" i="9"/>
  <c r="CF30" i="9"/>
  <c r="CE30" i="9"/>
  <c r="CD30" i="9"/>
  <c r="CC30" i="9"/>
  <c r="CB30" i="9"/>
  <c r="CA30" i="9"/>
  <c r="BZ30" i="9"/>
  <c r="BY30" i="9"/>
  <c r="BX30" i="9"/>
  <c r="BW30" i="9"/>
  <c r="BV30" i="9"/>
  <c r="BU30" i="9"/>
  <c r="BT30" i="9"/>
  <c r="BR30" i="9"/>
  <c r="BQ30" i="9"/>
  <c r="BN30" i="9"/>
  <c r="BM30" i="9"/>
  <c r="BL30" i="9"/>
  <c r="BK30" i="9"/>
  <c r="BF30" i="9"/>
  <c r="BE30" i="9"/>
  <c r="BD30" i="9"/>
  <c r="BC30" i="9"/>
  <c r="BB30" i="9"/>
  <c r="BA30" i="9"/>
  <c r="AZ30" i="9"/>
  <c r="AY30" i="9"/>
  <c r="AX30" i="9"/>
  <c r="AW30" i="9"/>
  <c r="AV30" i="9"/>
  <c r="AU30" i="9"/>
  <c r="AT30" i="9"/>
  <c r="AS30" i="9"/>
  <c r="AR30" i="9"/>
  <c r="AQ30" i="9"/>
  <c r="AP30" i="9"/>
  <c r="AO30" i="9"/>
  <c r="AN30" i="9"/>
  <c r="AM30" i="9"/>
  <c r="AL30" i="9"/>
  <c r="AK30" i="9"/>
  <c r="AJ30" i="9"/>
  <c r="AI30" i="9"/>
  <c r="AH30" i="9"/>
  <c r="AG30" i="9"/>
  <c r="AF30" i="9"/>
  <c r="AE30" i="9"/>
  <c r="AD30" i="9"/>
  <c r="AC30" i="9"/>
  <c r="AB30" i="9"/>
  <c r="AA30" i="9"/>
  <c r="Z30" i="9"/>
  <c r="Y30" i="9"/>
  <c r="X30" i="9"/>
  <c r="W30" i="9"/>
  <c r="V30" i="9"/>
  <c r="U30" i="9"/>
  <c r="T30" i="9"/>
  <c r="S30" i="9"/>
  <c r="R30" i="9"/>
  <c r="Q30" i="9"/>
  <c r="P30" i="9"/>
  <c r="O30" i="9"/>
  <c r="N30" i="9"/>
  <c r="M30" i="9"/>
  <c r="L30" i="9"/>
  <c r="K30" i="9"/>
  <c r="J30" i="9"/>
  <c r="I30" i="9"/>
  <c r="H30" i="9"/>
  <c r="G30" i="9"/>
  <c r="F30" i="9"/>
  <c r="E30" i="9"/>
  <c r="D30" i="9"/>
  <c r="CP29" i="9"/>
  <c r="CK29" i="9"/>
  <c r="BQ29" i="9"/>
  <c r="CP28" i="9"/>
  <c r="CI28" i="9"/>
  <c r="BO28" i="9"/>
  <c r="CP27" i="9"/>
  <c r="CI27" i="9"/>
  <c r="BO27" i="9"/>
  <c r="CP26" i="9"/>
  <c r="CK26" i="9"/>
  <c r="CH26" i="9"/>
  <c r="CG26" i="9"/>
  <c r="CF26" i="9"/>
  <c r="CE26" i="9"/>
  <c r="CD26" i="9"/>
  <c r="CC26" i="9"/>
  <c r="CB26" i="9"/>
  <c r="CA26" i="9"/>
  <c r="BZ26" i="9"/>
  <c r="BY26" i="9"/>
  <c r="BX26" i="9"/>
  <c r="BW26" i="9"/>
  <c r="BV26" i="9"/>
  <c r="BU26" i="9"/>
  <c r="BT26" i="9"/>
  <c r="BS26" i="9"/>
  <c r="BR26" i="9"/>
  <c r="BQ26" i="9"/>
  <c r="BN26" i="9"/>
  <c r="BM26" i="9"/>
  <c r="BL26" i="9"/>
  <c r="BK26" i="9"/>
  <c r="BF26" i="9"/>
  <c r="BE26" i="9"/>
  <c r="BD26" i="9"/>
  <c r="BC26" i="9"/>
  <c r="BB26" i="9"/>
  <c r="BA26" i="9"/>
  <c r="AZ26" i="9"/>
  <c r="AY26" i="9"/>
  <c r="AX26" i="9"/>
  <c r="AW26" i="9"/>
  <c r="AV26" i="9"/>
  <c r="AU26" i="9"/>
  <c r="AT26" i="9"/>
  <c r="AS26" i="9"/>
  <c r="AR26" i="9"/>
  <c r="AQ26" i="9"/>
  <c r="AP26" i="9"/>
  <c r="AO26" i="9"/>
  <c r="AN26" i="9"/>
  <c r="AM26" i="9"/>
  <c r="AL26" i="9"/>
  <c r="AK26" i="9"/>
  <c r="AJ26" i="9"/>
  <c r="AI26" i="9"/>
  <c r="AH26" i="9"/>
  <c r="AG26" i="9"/>
  <c r="AF26" i="9"/>
  <c r="AE26" i="9"/>
  <c r="AD26" i="9"/>
  <c r="AC26" i="9"/>
  <c r="AB26" i="9"/>
  <c r="AA26" i="9"/>
  <c r="Z26" i="9"/>
  <c r="Y26" i="9"/>
  <c r="X26" i="9"/>
  <c r="W26" i="9"/>
  <c r="V26" i="9"/>
  <c r="U26" i="9"/>
  <c r="T26" i="9"/>
  <c r="S26" i="9"/>
  <c r="R26" i="9"/>
  <c r="Q26" i="9"/>
  <c r="P26" i="9"/>
  <c r="O26" i="9"/>
  <c r="N26" i="9"/>
  <c r="M26" i="9"/>
  <c r="L26" i="9"/>
  <c r="K26" i="9"/>
  <c r="J26" i="9"/>
  <c r="I26" i="9"/>
  <c r="H26" i="9"/>
  <c r="G26" i="9"/>
  <c r="F26" i="9"/>
  <c r="E26" i="9"/>
  <c r="D26" i="9"/>
  <c r="CP25" i="9"/>
  <c r="CK25" i="9"/>
  <c r="BQ25" i="9"/>
  <c r="CP24" i="9"/>
  <c r="CI24" i="9"/>
  <c r="BO24" i="9"/>
  <c r="CP23" i="9"/>
  <c r="CI23" i="9"/>
  <c r="BO23" i="9"/>
  <c r="CP22" i="9"/>
  <c r="CK22" i="9"/>
  <c r="CH22" i="9"/>
  <c r="CG22" i="9"/>
  <c r="CF22" i="9"/>
  <c r="CE22" i="9"/>
  <c r="CD22" i="9"/>
  <c r="CC22" i="9"/>
  <c r="CB22" i="9"/>
  <c r="CA22" i="9"/>
  <c r="BZ22" i="9"/>
  <c r="BY22" i="9"/>
  <c r="BX22" i="9"/>
  <c r="BW22" i="9"/>
  <c r="BV22" i="9"/>
  <c r="BU22" i="9"/>
  <c r="BT22" i="9"/>
  <c r="BS22" i="9"/>
  <c r="BR22" i="9"/>
  <c r="BQ22" i="9"/>
  <c r="BN22" i="9"/>
  <c r="BM22" i="9"/>
  <c r="BL22" i="9"/>
  <c r="BK22" i="9"/>
  <c r="BF22" i="9"/>
  <c r="BE22" i="9"/>
  <c r="BD22" i="9"/>
  <c r="BC22" i="9"/>
  <c r="BB22" i="9"/>
  <c r="BA22" i="9"/>
  <c r="AZ22" i="9"/>
  <c r="AY22" i="9"/>
  <c r="AX22" i="9"/>
  <c r="AW22" i="9"/>
  <c r="AV22" i="9"/>
  <c r="AU22" i="9"/>
  <c r="AT22" i="9"/>
  <c r="AS22" i="9"/>
  <c r="AR22" i="9"/>
  <c r="AQ22" i="9"/>
  <c r="AP22" i="9"/>
  <c r="AO22" i="9"/>
  <c r="AN22" i="9"/>
  <c r="AM22" i="9"/>
  <c r="AL22" i="9"/>
  <c r="AK22" i="9"/>
  <c r="AJ22" i="9"/>
  <c r="AI22" i="9"/>
  <c r="AH22" i="9"/>
  <c r="AG22" i="9"/>
  <c r="AF22" i="9"/>
  <c r="AE22" i="9"/>
  <c r="AD22" i="9"/>
  <c r="AC22" i="9"/>
  <c r="AB22" i="9"/>
  <c r="AA22" i="9"/>
  <c r="Z22" i="9"/>
  <c r="Y22" i="9"/>
  <c r="X22" i="9"/>
  <c r="W22" i="9"/>
  <c r="V22" i="9"/>
  <c r="U22" i="9"/>
  <c r="T22" i="9"/>
  <c r="S22" i="9"/>
  <c r="R22" i="9"/>
  <c r="Q22" i="9"/>
  <c r="P22" i="9"/>
  <c r="O22" i="9"/>
  <c r="N22" i="9"/>
  <c r="M22" i="9"/>
  <c r="L22" i="9"/>
  <c r="K22" i="9"/>
  <c r="J22" i="9"/>
  <c r="I22" i="9"/>
  <c r="H22" i="9"/>
  <c r="G22" i="9"/>
  <c r="F22" i="9"/>
  <c r="E22" i="9"/>
  <c r="D22" i="9"/>
  <c r="CP21" i="9"/>
  <c r="CK21" i="9"/>
  <c r="BQ21" i="9"/>
  <c r="CP20" i="9"/>
  <c r="CI20" i="9"/>
  <c r="BO20" i="9"/>
  <c r="CP19" i="9"/>
  <c r="CI19" i="9"/>
  <c r="BO19" i="9"/>
  <c r="CP18" i="9"/>
  <c r="CK18" i="9"/>
  <c r="CH18" i="9"/>
  <c r="CG18" i="9"/>
  <c r="CF18" i="9"/>
  <c r="CE18" i="9"/>
  <c r="CD18" i="9"/>
  <c r="CC18" i="9"/>
  <c r="CB18" i="9"/>
  <c r="CA18" i="9"/>
  <c r="BZ18" i="9"/>
  <c r="BY18" i="9"/>
  <c r="BX18" i="9"/>
  <c r="BW18" i="9"/>
  <c r="BV18" i="9"/>
  <c r="BU18" i="9"/>
  <c r="BT18" i="9"/>
  <c r="BS18" i="9"/>
  <c r="BR18" i="9"/>
  <c r="BQ18" i="9"/>
  <c r="BN18" i="9"/>
  <c r="BM18" i="9"/>
  <c r="BL18" i="9"/>
  <c r="BK18" i="9"/>
  <c r="BF18" i="9"/>
  <c r="BE18" i="9"/>
  <c r="BD18" i="9"/>
  <c r="BC18" i="9"/>
  <c r="BB18" i="9"/>
  <c r="BA18" i="9"/>
  <c r="AZ18" i="9"/>
  <c r="AY18" i="9"/>
  <c r="AX18" i="9"/>
  <c r="AW18" i="9"/>
  <c r="AV18" i="9"/>
  <c r="AU18" i="9"/>
  <c r="AT18" i="9"/>
  <c r="AS18" i="9"/>
  <c r="AR18" i="9"/>
  <c r="AQ18" i="9"/>
  <c r="AP18" i="9"/>
  <c r="AO18" i="9"/>
  <c r="AN18" i="9"/>
  <c r="AM18" i="9"/>
  <c r="AL18" i="9"/>
  <c r="AK18" i="9"/>
  <c r="AJ18" i="9"/>
  <c r="AI18" i="9"/>
  <c r="AH18" i="9"/>
  <c r="AG18" i="9"/>
  <c r="AF18" i="9"/>
  <c r="AE18" i="9"/>
  <c r="AD18" i="9"/>
  <c r="AC18" i="9"/>
  <c r="AB18" i="9"/>
  <c r="AA18" i="9"/>
  <c r="Z18" i="9"/>
  <c r="Y18" i="9"/>
  <c r="X18" i="9"/>
  <c r="W18" i="9"/>
  <c r="V18" i="9"/>
  <c r="U18" i="9"/>
  <c r="T18" i="9"/>
  <c r="S18" i="9"/>
  <c r="R18" i="9"/>
  <c r="Q18" i="9"/>
  <c r="P18" i="9"/>
  <c r="O18" i="9"/>
  <c r="N18" i="9"/>
  <c r="M18" i="9"/>
  <c r="L18" i="9"/>
  <c r="K18" i="9"/>
  <c r="J18" i="9"/>
  <c r="I18" i="9"/>
  <c r="H18" i="9"/>
  <c r="G18" i="9"/>
  <c r="F18" i="9"/>
  <c r="E18" i="9"/>
  <c r="D18" i="9"/>
  <c r="CP17" i="9"/>
  <c r="CK17" i="9"/>
  <c r="BQ17" i="9"/>
  <c r="CP16" i="9"/>
  <c r="CI16" i="9"/>
  <c r="BO16" i="9"/>
  <c r="CP15" i="9"/>
  <c r="CI15" i="9"/>
  <c r="BO15" i="9"/>
  <c r="CP14" i="9"/>
  <c r="CK14" i="9"/>
  <c r="CH14" i="9"/>
  <c r="CG14" i="9"/>
  <c r="CF14" i="9"/>
  <c r="CE14" i="9"/>
  <c r="CD14" i="9"/>
  <c r="CC14" i="9"/>
  <c r="CB14" i="9"/>
  <c r="CA14" i="9"/>
  <c r="BZ14" i="9"/>
  <c r="BY14" i="9"/>
  <c r="BX14" i="9"/>
  <c r="BW14" i="9"/>
  <c r="BV14" i="9"/>
  <c r="BU14" i="9"/>
  <c r="BT14" i="9"/>
  <c r="BS14" i="9"/>
  <c r="BR14" i="9"/>
  <c r="BQ14" i="9"/>
  <c r="BN14" i="9"/>
  <c r="BM14" i="9"/>
  <c r="BL14" i="9"/>
  <c r="BK14" i="9"/>
  <c r="BF14" i="9"/>
  <c r="BE14" i="9"/>
  <c r="BD14" i="9"/>
  <c r="BC14" i="9"/>
  <c r="BB14" i="9"/>
  <c r="BA14" i="9"/>
  <c r="AZ14" i="9"/>
  <c r="AY14" i="9"/>
  <c r="AX14" i="9"/>
  <c r="AW14" i="9"/>
  <c r="AV14" i="9"/>
  <c r="AU14" i="9"/>
  <c r="AT14" i="9"/>
  <c r="AS14" i="9"/>
  <c r="AR14" i="9"/>
  <c r="AQ14" i="9"/>
  <c r="AP14" i="9"/>
  <c r="AO14" i="9"/>
  <c r="AN14" i="9"/>
  <c r="AM14" i="9"/>
  <c r="AL14" i="9"/>
  <c r="AK14" i="9"/>
  <c r="AJ14" i="9"/>
  <c r="AI14" i="9"/>
  <c r="AH14" i="9"/>
  <c r="AG14" i="9"/>
  <c r="AF14" i="9"/>
  <c r="AE14" i="9"/>
  <c r="AD14" i="9"/>
  <c r="AC14" i="9"/>
  <c r="AB14" i="9"/>
  <c r="AA14" i="9"/>
  <c r="Z14" i="9"/>
  <c r="Y14" i="9"/>
  <c r="X14" i="9"/>
  <c r="W14" i="9"/>
  <c r="V14" i="9"/>
  <c r="U14" i="9"/>
  <c r="T14" i="9"/>
  <c r="S14" i="9"/>
  <c r="R14" i="9"/>
  <c r="Q14" i="9"/>
  <c r="P14" i="9"/>
  <c r="O14" i="9"/>
  <c r="N14" i="9"/>
  <c r="M14" i="9"/>
  <c r="L14" i="9"/>
  <c r="K14" i="9"/>
  <c r="J14" i="9"/>
  <c r="I14" i="9"/>
  <c r="H14" i="9"/>
  <c r="G14" i="9"/>
  <c r="F14" i="9"/>
  <c r="E14" i="9"/>
  <c r="D14" i="9"/>
  <c r="CP13" i="9"/>
  <c r="CK13" i="9"/>
  <c r="BQ13" i="9"/>
  <c r="CP12" i="9"/>
  <c r="CI12" i="9"/>
  <c r="BO12" i="9"/>
  <c r="CP11" i="9"/>
  <c r="CI11" i="9"/>
  <c r="BO11" i="9"/>
  <c r="CP10" i="9"/>
  <c r="CK10" i="9"/>
  <c r="CH10" i="9"/>
  <c r="CG10" i="9"/>
  <c r="CF10" i="9"/>
  <c r="CE10" i="9"/>
  <c r="CD10" i="9"/>
  <c r="CC10" i="9"/>
  <c r="CB10" i="9"/>
  <c r="CA10" i="9"/>
  <c r="BZ10" i="9"/>
  <c r="BY10" i="9"/>
  <c r="BX10" i="9"/>
  <c r="BW10" i="9"/>
  <c r="BV10" i="9"/>
  <c r="BU10" i="9"/>
  <c r="BT10" i="9"/>
  <c r="BS10" i="9"/>
  <c r="BR10" i="9"/>
  <c r="BQ10" i="9"/>
  <c r="BN10" i="9"/>
  <c r="BM10" i="9"/>
  <c r="BL10" i="9"/>
  <c r="BK10" i="9"/>
  <c r="BF10" i="9"/>
  <c r="BE10" i="9"/>
  <c r="BD10" i="9"/>
  <c r="BC10" i="9"/>
  <c r="BB10" i="9"/>
  <c r="BA10" i="9"/>
  <c r="AZ10" i="9"/>
  <c r="AY10" i="9"/>
  <c r="AX10" i="9"/>
  <c r="AW10" i="9"/>
  <c r="AV10" i="9"/>
  <c r="AU10" i="9"/>
  <c r="AT10" i="9"/>
  <c r="AS10" i="9"/>
  <c r="AR10" i="9"/>
  <c r="AQ10" i="9"/>
  <c r="AP10" i="9"/>
  <c r="AO10" i="9"/>
  <c r="AN10" i="9"/>
  <c r="AM10" i="9"/>
  <c r="AL10" i="9"/>
  <c r="AK10" i="9"/>
  <c r="AJ10" i="9"/>
  <c r="AI10" i="9"/>
  <c r="AH10" i="9"/>
  <c r="AG10" i="9"/>
  <c r="AF10" i="9"/>
  <c r="AE10" i="9"/>
  <c r="AD10" i="9"/>
  <c r="AC10" i="9"/>
  <c r="AB10" i="9"/>
  <c r="AA10" i="9"/>
  <c r="Z10" i="9"/>
  <c r="Y10" i="9"/>
  <c r="X10" i="9"/>
  <c r="W10" i="9"/>
  <c r="V10" i="9"/>
  <c r="U10" i="9"/>
  <c r="T10" i="9"/>
  <c r="S10" i="9"/>
  <c r="R10" i="9"/>
  <c r="Q10" i="9"/>
  <c r="P10" i="9"/>
  <c r="O10" i="9"/>
  <c r="N10" i="9"/>
  <c r="M10" i="9"/>
  <c r="L10" i="9"/>
  <c r="K10" i="9"/>
  <c r="J10" i="9"/>
  <c r="I10" i="9"/>
  <c r="H10" i="9"/>
  <c r="G10" i="9"/>
  <c r="F10" i="9"/>
  <c r="E10" i="9"/>
  <c r="D10" i="9"/>
  <c r="CP9" i="9"/>
  <c r="CK9" i="9"/>
  <c r="BQ9" i="9"/>
  <c r="CP8" i="9"/>
  <c r="CI8" i="9"/>
  <c r="BO8" i="9"/>
  <c r="CP7" i="9"/>
  <c r="CI7" i="9"/>
  <c r="BO7" i="9"/>
  <c r="E1" i="9"/>
  <c r="F1" i="9" s="1"/>
  <c r="G1" i="9" s="1"/>
  <c r="H1" i="9" s="1"/>
  <c r="I1" i="9" s="1"/>
  <c r="J1" i="9" s="1"/>
  <c r="K1" i="9" s="1"/>
  <c r="L1" i="9" s="1"/>
  <c r="M1" i="9" s="1"/>
  <c r="N1" i="9" s="1"/>
  <c r="O1" i="9" s="1"/>
  <c r="P1" i="9" s="1"/>
  <c r="Q1" i="9" s="1"/>
  <c r="R1" i="9" s="1"/>
  <c r="S1" i="9" s="1"/>
  <c r="T1" i="9" s="1"/>
  <c r="U1" i="9" s="1"/>
  <c r="V1" i="9" s="1"/>
  <c r="W1" i="9" s="1"/>
  <c r="X1" i="9" s="1"/>
  <c r="Y1" i="9" s="1"/>
  <c r="Z1" i="9" s="1"/>
  <c r="AA1" i="9" s="1"/>
  <c r="AB1" i="9" s="1"/>
  <c r="AC1" i="9" s="1"/>
  <c r="AD1" i="9" s="1"/>
  <c r="AE1" i="9" s="1"/>
  <c r="AF1" i="9" s="1"/>
  <c r="AG1" i="9" s="1"/>
  <c r="AH1" i="9" s="1"/>
  <c r="AI1" i="9" s="1"/>
  <c r="AJ1" i="9" s="1"/>
  <c r="AK1" i="9" s="1"/>
  <c r="AL1" i="9" s="1"/>
  <c r="AM1" i="9" s="1"/>
  <c r="AN1" i="9" s="1"/>
  <c r="AO1" i="9" s="1"/>
  <c r="AP1" i="9" s="1"/>
  <c r="AQ1" i="9" s="1"/>
  <c r="AR1" i="9" s="1"/>
  <c r="AS1" i="9" s="1"/>
  <c r="AT1" i="9" s="1"/>
  <c r="AU1" i="9" s="1"/>
  <c r="AV1" i="9" s="1"/>
  <c r="AW1" i="9" s="1"/>
  <c r="AX1" i="9" s="1"/>
  <c r="AY1" i="9" s="1"/>
  <c r="AZ1" i="9" s="1"/>
  <c r="BA1" i="9" s="1"/>
  <c r="BB1" i="9" s="1"/>
  <c r="BC1" i="9" s="1"/>
  <c r="BD1" i="9" s="1"/>
  <c r="BE1" i="9" s="1"/>
  <c r="BF1" i="9" s="1"/>
  <c r="BG1" i="9" s="1"/>
  <c r="BH1" i="9" s="1"/>
  <c r="BI1" i="9" s="1"/>
  <c r="BJ1" i="9" s="1"/>
  <c r="BK1" i="9" s="1"/>
  <c r="BL1" i="9" s="1"/>
  <c r="BM1" i="9" s="1"/>
  <c r="BN1" i="9" s="1"/>
  <c r="A203" i="2"/>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CJ191" i="2"/>
  <c r="CG191" i="2"/>
  <c r="CF191" i="2"/>
  <c r="CE191" i="2"/>
  <c r="CD191" i="2"/>
  <c r="CC191" i="2"/>
  <c r="CB191" i="2"/>
  <c r="CA191" i="2"/>
  <c r="BZ191" i="2"/>
  <c r="BY191" i="2"/>
  <c r="BX191" i="2"/>
  <c r="BW191" i="2"/>
  <c r="BV191" i="2"/>
  <c r="BU191" i="2"/>
  <c r="BT191" i="2"/>
  <c r="BS191" i="2"/>
  <c r="BR191" i="2"/>
  <c r="BQ191" i="2"/>
  <c r="BP191" i="2"/>
  <c r="BM191" i="2"/>
  <c r="BL191" i="2"/>
  <c r="BJ191" i="2"/>
  <c r="BI191" i="2"/>
  <c r="BH191" i="2"/>
  <c r="BG191" i="2"/>
  <c r="BF191" i="2"/>
  <c r="BE191" i="2"/>
  <c r="BD191" i="2"/>
  <c r="BC191" i="2"/>
  <c r="BB191" i="2"/>
  <c r="BA191" i="2"/>
  <c r="AZ191" i="2"/>
  <c r="AY191" i="2"/>
  <c r="AX191" i="2"/>
  <c r="AW191" i="2"/>
  <c r="AV191" i="2"/>
  <c r="AU191" i="2"/>
  <c r="AT191" i="2"/>
  <c r="AS191" i="2"/>
  <c r="AR191" i="2"/>
  <c r="AQ191" i="2"/>
  <c r="AP191" i="2"/>
  <c r="AO191" i="2"/>
  <c r="AN191" i="2"/>
  <c r="AM191" i="2"/>
  <c r="AL191" i="2"/>
  <c r="AK191" i="2"/>
  <c r="AJ191" i="2"/>
  <c r="AI191" i="2"/>
  <c r="AH191" i="2"/>
  <c r="AG191" i="2"/>
  <c r="AF191" i="2"/>
  <c r="AE191" i="2"/>
  <c r="AD191" i="2"/>
  <c r="AC191" i="2"/>
  <c r="AB191" i="2"/>
  <c r="AA191" i="2"/>
  <c r="Z191" i="2"/>
  <c r="Y191" i="2"/>
  <c r="X191" i="2"/>
  <c r="W191" i="2"/>
  <c r="V191" i="2"/>
  <c r="U191" i="2"/>
  <c r="T191" i="2"/>
  <c r="S191" i="2"/>
  <c r="R191" i="2"/>
  <c r="Q191" i="2"/>
  <c r="P191" i="2"/>
  <c r="O191" i="2"/>
  <c r="N191" i="2"/>
  <c r="M191" i="2"/>
  <c r="L191" i="2"/>
  <c r="K191" i="2"/>
  <c r="J191" i="2"/>
  <c r="I191" i="2"/>
  <c r="H191" i="2"/>
  <c r="G191" i="2"/>
  <c r="F191" i="2"/>
  <c r="E191" i="2"/>
  <c r="D191" i="2"/>
  <c r="CJ190" i="2"/>
  <c r="BP190" i="2"/>
  <c r="CH189" i="2"/>
  <c r="BN189" i="2"/>
  <c r="CH188" i="2"/>
  <c r="BN188" i="2"/>
  <c r="B188" i="2"/>
  <c r="CO53" i="2" s="1"/>
  <c r="CJ187" i="2"/>
  <c r="CG187" i="2"/>
  <c r="CF187" i="2"/>
  <c r="CE187" i="2"/>
  <c r="CD187" i="2"/>
  <c r="CC187" i="2"/>
  <c r="CB187" i="2"/>
  <c r="CA187" i="2"/>
  <c r="BZ187" i="2"/>
  <c r="BY187" i="2"/>
  <c r="BX187" i="2"/>
  <c r="BW187" i="2"/>
  <c r="BV187" i="2"/>
  <c r="BU187" i="2"/>
  <c r="BT187" i="2"/>
  <c r="BS187" i="2"/>
  <c r="BR187" i="2"/>
  <c r="BQ187" i="2"/>
  <c r="BP187" i="2"/>
  <c r="BM187" i="2"/>
  <c r="BL187" i="2"/>
  <c r="BJ187" i="2"/>
  <c r="BI187" i="2"/>
  <c r="BH187" i="2"/>
  <c r="BG187" i="2"/>
  <c r="BF187" i="2"/>
  <c r="BE187" i="2"/>
  <c r="BD187" i="2"/>
  <c r="BC187" i="2"/>
  <c r="BB187" i="2"/>
  <c r="BA187" i="2"/>
  <c r="AZ187" i="2"/>
  <c r="AY187" i="2"/>
  <c r="AX187" i="2"/>
  <c r="AW187" i="2"/>
  <c r="AV187" i="2"/>
  <c r="AU187" i="2"/>
  <c r="AT187" i="2"/>
  <c r="AS187" i="2"/>
  <c r="AR187" i="2"/>
  <c r="AQ187" i="2"/>
  <c r="AP187" i="2"/>
  <c r="AO187" i="2"/>
  <c r="AN187" i="2"/>
  <c r="AM187" i="2"/>
  <c r="AL187" i="2"/>
  <c r="AK187" i="2"/>
  <c r="AJ187" i="2"/>
  <c r="AI187" i="2"/>
  <c r="AH187" i="2"/>
  <c r="AG187" i="2"/>
  <c r="AF187" i="2"/>
  <c r="AE187" i="2"/>
  <c r="AD187" i="2"/>
  <c r="AC187" i="2"/>
  <c r="AB187" i="2"/>
  <c r="AA187" i="2"/>
  <c r="Z187" i="2"/>
  <c r="Y187" i="2"/>
  <c r="X187" i="2"/>
  <c r="W187" i="2"/>
  <c r="V187" i="2"/>
  <c r="U187" i="2"/>
  <c r="T187" i="2"/>
  <c r="S187" i="2"/>
  <c r="R187" i="2"/>
  <c r="Q187" i="2"/>
  <c r="P187" i="2"/>
  <c r="O187" i="2"/>
  <c r="N187" i="2"/>
  <c r="M187" i="2"/>
  <c r="L187" i="2"/>
  <c r="K187" i="2"/>
  <c r="J187" i="2"/>
  <c r="I187" i="2"/>
  <c r="H187" i="2"/>
  <c r="G187" i="2"/>
  <c r="F187" i="2"/>
  <c r="E187" i="2"/>
  <c r="D187" i="2"/>
  <c r="CJ186" i="2"/>
  <c r="BP186" i="2"/>
  <c r="CH185" i="2"/>
  <c r="BN185" i="2"/>
  <c r="CH184" i="2"/>
  <c r="BN184" i="2"/>
  <c r="B184" i="2"/>
  <c r="CO52" i="2" s="1"/>
  <c r="CJ183" i="2"/>
  <c r="CG183" i="2"/>
  <c r="CF183" i="2"/>
  <c r="CE183" i="2"/>
  <c r="CD183" i="2"/>
  <c r="CC183" i="2"/>
  <c r="CB183" i="2"/>
  <c r="CA183" i="2"/>
  <c r="BZ183" i="2"/>
  <c r="BY183" i="2"/>
  <c r="BX183" i="2"/>
  <c r="BW183" i="2"/>
  <c r="BV183" i="2"/>
  <c r="BU183" i="2"/>
  <c r="BT183" i="2"/>
  <c r="BS183" i="2"/>
  <c r="BR183" i="2"/>
  <c r="BQ183" i="2"/>
  <c r="BP183" i="2"/>
  <c r="BM183" i="2"/>
  <c r="BL183" i="2"/>
  <c r="BJ183" i="2"/>
  <c r="BI183" i="2"/>
  <c r="BH183" i="2"/>
  <c r="BG183" i="2"/>
  <c r="BF183" i="2"/>
  <c r="BE183" i="2"/>
  <c r="BD183" i="2"/>
  <c r="BC183" i="2"/>
  <c r="BB183" i="2"/>
  <c r="BA183" i="2"/>
  <c r="AZ183" i="2"/>
  <c r="AY183" i="2"/>
  <c r="AX183" i="2"/>
  <c r="AW183" i="2"/>
  <c r="AV183" i="2"/>
  <c r="AU183" i="2"/>
  <c r="AT183" i="2"/>
  <c r="AS183" i="2"/>
  <c r="AR183" i="2"/>
  <c r="AQ183" i="2"/>
  <c r="AP183" i="2"/>
  <c r="AO183" i="2"/>
  <c r="AN183" i="2"/>
  <c r="AM183" i="2"/>
  <c r="AL183" i="2"/>
  <c r="AK183" i="2"/>
  <c r="AJ183" i="2"/>
  <c r="AI183" i="2"/>
  <c r="AH183" i="2"/>
  <c r="AG183" i="2"/>
  <c r="AF183" i="2"/>
  <c r="AE183" i="2"/>
  <c r="AD183" i="2"/>
  <c r="AC183" i="2"/>
  <c r="AB183" i="2"/>
  <c r="AA183" i="2"/>
  <c r="Z183" i="2"/>
  <c r="Y183" i="2"/>
  <c r="X183" i="2"/>
  <c r="W183" i="2"/>
  <c r="V183" i="2"/>
  <c r="U183" i="2"/>
  <c r="T183" i="2"/>
  <c r="S183" i="2"/>
  <c r="R183" i="2"/>
  <c r="Q183" i="2"/>
  <c r="P183" i="2"/>
  <c r="O183" i="2"/>
  <c r="N183" i="2"/>
  <c r="M183" i="2"/>
  <c r="L183" i="2"/>
  <c r="K183" i="2"/>
  <c r="J183" i="2"/>
  <c r="I183" i="2"/>
  <c r="H183" i="2"/>
  <c r="G183" i="2"/>
  <c r="F183" i="2"/>
  <c r="E183" i="2"/>
  <c r="D183" i="2"/>
  <c r="CJ182" i="2"/>
  <c r="BP182" i="2"/>
  <c r="CH181" i="2"/>
  <c r="BN181" i="2"/>
  <c r="CH180" i="2"/>
  <c r="BN180" i="2"/>
  <c r="B180" i="2"/>
  <c r="CO51" i="2" s="1"/>
  <c r="CJ179" i="2"/>
  <c r="CG179" i="2"/>
  <c r="CF179" i="2"/>
  <c r="CE179" i="2"/>
  <c r="CD179" i="2"/>
  <c r="CC179" i="2"/>
  <c r="CB179" i="2"/>
  <c r="CA179" i="2"/>
  <c r="BZ179" i="2"/>
  <c r="BY179" i="2"/>
  <c r="BX179" i="2"/>
  <c r="BW179" i="2"/>
  <c r="BV179" i="2"/>
  <c r="BU179" i="2"/>
  <c r="BT179" i="2"/>
  <c r="BS179" i="2"/>
  <c r="BR179" i="2"/>
  <c r="BQ179" i="2"/>
  <c r="BP179" i="2"/>
  <c r="BM179" i="2"/>
  <c r="BL179" i="2"/>
  <c r="BJ179" i="2"/>
  <c r="BI179" i="2"/>
  <c r="BH179" i="2"/>
  <c r="BG179" i="2"/>
  <c r="BF179" i="2"/>
  <c r="BE179" i="2"/>
  <c r="BD179" i="2"/>
  <c r="BC179" i="2"/>
  <c r="BB179" i="2"/>
  <c r="BA179" i="2"/>
  <c r="AZ179" i="2"/>
  <c r="AY179" i="2"/>
  <c r="AX179" i="2"/>
  <c r="AW179" i="2"/>
  <c r="AV179" i="2"/>
  <c r="AU179" i="2"/>
  <c r="AT179" i="2"/>
  <c r="AS179" i="2"/>
  <c r="AR179" i="2"/>
  <c r="AQ179" i="2"/>
  <c r="AP179" i="2"/>
  <c r="AO179" i="2"/>
  <c r="AN179" i="2"/>
  <c r="AM179" i="2"/>
  <c r="AL179" i="2"/>
  <c r="AK179" i="2"/>
  <c r="AJ179" i="2"/>
  <c r="AI179" i="2"/>
  <c r="AH179" i="2"/>
  <c r="AG179" i="2"/>
  <c r="AF179" i="2"/>
  <c r="AE179" i="2"/>
  <c r="AD179" i="2"/>
  <c r="AC179" i="2"/>
  <c r="AB179" i="2"/>
  <c r="AA179" i="2"/>
  <c r="Z179" i="2"/>
  <c r="Y179" i="2"/>
  <c r="X179" i="2"/>
  <c r="W179" i="2"/>
  <c r="V179" i="2"/>
  <c r="U179" i="2"/>
  <c r="T179" i="2"/>
  <c r="S179" i="2"/>
  <c r="R179" i="2"/>
  <c r="Q179" i="2"/>
  <c r="P179" i="2"/>
  <c r="O179" i="2"/>
  <c r="N179" i="2"/>
  <c r="M179" i="2"/>
  <c r="L179" i="2"/>
  <c r="K179" i="2"/>
  <c r="J179" i="2"/>
  <c r="I179" i="2"/>
  <c r="H179" i="2"/>
  <c r="G179" i="2"/>
  <c r="F179" i="2"/>
  <c r="E179" i="2"/>
  <c r="D179" i="2"/>
  <c r="CJ178" i="2"/>
  <c r="BP178" i="2"/>
  <c r="CH177" i="2"/>
  <c r="BN177" i="2"/>
  <c r="CH176" i="2"/>
  <c r="CJ176" i="2" s="1"/>
  <c r="CQ50" i="2" s="1"/>
  <c r="BN176" i="2"/>
  <c r="B176" i="2"/>
  <c r="CO50" i="2" s="1"/>
  <c r="CJ175" i="2"/>
  <c r="CG175" i="2"/>
  <c r="CF175" i="2"/>
  <c r="CE175" i="2"/>
  <c r="CD175" i="2"/>
  <c r="CC175" i="2"/>
  <c r="CB175" i="2"/>
  <c r="CA175" i="2"/>
  <c r="BZ175" i="2"/>
  <c r="BY175" i="2"/>
  <c r="BX175" i="2"/>
  <c r="BW175" i="2"/>
  <c r="BV175" i="2"/>
  <c r="BU175" i="2"/>
  <c r="BT175" i="2"/>
  <c r="BS175" i="2"/>
  <c r="BR175" i="2"/>
  <c r="BQ175" i="2"/>
  <c r="BP175" i="2"/>
  <c r="BM175" i="2"/>
  <c r="BL175" i="2"/>
  <c r="BJ175" i="2"/>
  <c r="BI175" i="2"/>
  <c r="BH175" i="2"/>
  <c r="BG175" i="2"/>
  <c r="BF175" i="2"/>
  <c r="BE175" i="2"/>
  <c r="BD175" i="2"/>
  <c r="BC175" i="2"/>
  <c r="BB175" i="2"/>
  <c r="BA175" i="2"/>
  <c r="AZ175" i="2"/>
  <c r="AY175" i="2"/>
  <c r="AX175" i="2"/>
  <c r="AW175" i="2"/>
  <c r="AV175" i="2"/>
  <c r="AU175" i="2"/>
  <c r="AT175" i="2"/>
  <c r="AS175" i="2"/>
  <c r="AR175" i="2"/>
  <c r="AQ175" i="2"/>
  <c r="AP175" i="2"/>
  <c r="AO175" i="2"/>
  <c r="AN175" i="2"/>
  <c r="AM175" i="2"/>
  <c r="AL175" i="2"/>
  <c r="AK175" i="2"/>
  <c r="AJ175" i="2"/>
  <c r="AI175" i="2"/>
  <c r="AH175" i="2"/>
  <c r="AG175" i="2"/>
  <c r="AF175" i="2"/>
  <c r="AE175" i="2"/>
  <c r="AD175" i="2"/>
  <c r="AC175" i="2"/>
  <c r="AB175" i="2"/>
  <c r="AA175" i="2"/>
  <c r="Z175" i="2"/>
  <c r="Y175" i="2"/>
  <c r="X175" i="2"/>
  <c r="W175" i="2"/>
  <c r="V175" i="2"/>
  <c r="U175" i="2"/>
  <c r="T175" i="2"/>
  <c r="S175" i="2"/>
  <c r="R175" i="2"/>
  <c r="Q175" i="2"/>
  <c r="P175" i="2"/>
  <c r="O175" i="2"/>
  <c r="N175" i="2"/>
  <c r="M175" i="2"/>
  <c r="L175" i="2"/>
  <c r="K175" i="2"/>
  <c r="J175" i="2"/>
  <c r="I175" i="2"/>
  <c r="H175" i="2"/>
  <c r="G175" i="2"/>
  <c r="F175" i="2"/>
  <c r="E175" i="2"/>
  <c r="D175" i="2"/>
  <c r="CJ174" i="2"/>
  <c r="BP174" i="2"/>
  <c r="CH173" i="2"/>
  <c r="BN173" i="2"/>
  <c r="CH172" i="2"/>
  <c r="BN172" i="2"/>
  <c r="B172" i="2"/>
  <c r="CO49" i="2" s="1"/>
  <c r="CJ171" i="2"/>
  <c r="CG171" i="2"/>
  <c r="CF171" i="2"/>
  <c r="CE171" i="2"/>
  <c r="CD171" i="2"/>
  <c r="CC171" i="2"/>
  <c r="CB171" i="2"/>
  <c r="CA171" i="2"/>
  <c r="BZ171" i="2"/>
  <c r="BY171" i="2"/>
  <c r="BX171" i="2"/>
  <c r="BW171" i="2"/>
  <c r="BV171" i="2"/>
  <c r="BU171" i="2"/>
  <c r="BT171" i="2"/>
  <c r="BS171" i="2"/>
  <c r="BR171" i="2"/>
  <c r="BQ171" i="2"/>
  <c r="BP171" i="2"/>
  <c r="BM171" i="2"/>
  <c r="BL171" i="2"/>
  <c r="BJ171" i="2"/>
  <c r="BI171" i="2"/>
  <c r="BH171" i="2"/>
  <c r="BG171" i="2"/>
  <c r="BF171" i="2"/>
  <c r="BE171" i="2"/>
  <c r="BD171" i="2"/>
  <c r="BC171" i="2"/>
  <c r="BB171" i="2"/>
  <c r="BA171" i="2"/>
  <c r="AZ171" i="2"/>
  <c r="AY171" i="2"/>
  <c r="AX171" i="2"/>
  <c r="AW171" i="2"/>
  <c r="AV171" i="2"/>
  <c r="AU171" i="2"/>
  <c r="AT171" i="2"/>
  <c r="AS171" i="2"/>
  <c r="AR171" i="2"/>
  <c r="AQ171" i="2"/>
  <c r="AP171" i="2"/>
  <c r="AO171" i="2"/>
  <c r="AN171" i="2"/>
  <c r="AM171" i="2"/>
  <c r="AL171" i="2"/>
  <c r="AK171" i="2"/>
  <c r="AJ171" i="2"/>
  <c r="AI171" i="2"/>
  <c r="AH171" i="2"/>
  <c r="AG171" i="2"/>
  <c r="AF171" i="2"/>
  <c r="AE171" i="2"/>
  <c r="AD171" i="2"/>
  <c r="AC171" i="2"/>
  <c r="AB171" i="2"/>
  <c r="AA171" i="2"/>
  <c r="Z171" i="2"/>
  <c r="Y171" i="2"/>
  <c r="X171" i="2"/>
  <c r="W171" i="2"/>
  <c r="V171" i="2"/>
  <c r="U171" i="2"/>
  <c r="T171" i="2"/>
  <c r="S171" i="2"/>
  <c r="R171" i="2"/>
  <c r="Q171" i="2"/>
  <c r="P171" i="2"/>
  <c r="O171" i="2"/>
  <c r="N171" i="2"/>
  <c r="M171" i="2"/>
  <c r="L171" i="2"/>
  <c r="K171" i="2"/>
  <c r="J171" i="2"/>
  <c r="I171" i="2"/>
  <c r="H171" i="2"/>
  <c r="G171" i="2"/>
  <c r="F171" i="2"/>
  <c r="E171" i="2"/>
  <c r="D171" i="2"/>
  <c r="CJ170" i="2"/>
  <c r="BP170" i="2"/>
  <c r="CH169" i="2"/>
  <c r="BN169" i="2"/>
  <c r="CH168" i="2"/>
  <c r="BN168" i="2"/>
  <c r="B168" i="2"/>
  <c r="CO48" i="2" s="1"/>
  <c r="CJ167" i="2"/>
  <c r="CG167" i="2"/>
  <c r="CF167" i="2"/>
  <c r="CE167" i="2"/>
  <c r="CD167" i="2"/>
  <c r="CC167" i="2"/>
  <c r="CB167" i="2"/>
  <c r="CA167" i="2"/>
  <c r="BZ167" i="2"/>
  <c r="BY167" i="2"/>
  <c r="BX167" i="2"/>
  <c r="BW167" i="2"/>
  <c r="BV167" i="2"/>
  <c r="BU167" i="2"/>
  <c r="BT167" i="2"/>
  <c r="BS167" i="2"/>
  <c r="BR167" i="2"/>
  <c r="BQ167" i="2"/>
  <c r="BP167" i="2"/>
  <c r="BM167" i="2"/>
  <c r="BL167" i="2"/>
  <c r="BI167" i="2"/>
  <c r="BH167" i="2"/>
  <c r="BG167" i="2"/>
  <c r="BF167" i="2"/>
  <c r="BE167" i="2"/>
  <c r="BD167" i="2"/>
  <c r="BC167" i="2"/>
  <c r="BB167" i="2"/>
  <c r="BA167" i="2"/>
  <c r="AZ167" i="2"/>
  <c r="AY167" i="2"/>
  <c r="AX167" i="2"/>
  <c r="AW167" i="2"/>
  <c r="AV167" i="2"/>
  <c r="AU167" i="2"/>
  <c r="AT167" i="2"/>
  <c r="AS167" i="2"/>
  <c r="AR167" i="2"/>
  <c r="AQ167" i="2"/>
  <c r="AP167" i="2"/>
  <c r="AO167" i="2"/>
  <c r="AN167" i="2"/>
  <c r="AM167" i="2"/>
  <c r="AL167" i="2"/>
  <c r="AK167" i="2"/>
  <c r="AJ167" i="2"/>
  <c r="AI167" i="2"/>
  <c r="AH167" i="2"/>
  <c r="AG167" i="2"/>
  <c r="AF167" i="2"/>
  <c r="AE167" i="2"/>
  <c r="AD167" i="2"/>
  <c r="AC167" i="2"/>
  <c r="AB167" i="2"/>
  <c r="AA167" i="2"/>
  <c r="Z167" i="2"/>
  <c r="Y167" i="2"/>
  <c r="X167" i="2"/>
  <c r="W167" i="2"/>
  <c r="V167" i="2"/>
  <c r="U167" i="2"/>
  <c r="T167" i="2"/>
  <c r="S167" i="2"/>
  <c r="R167" i="2"/>
  <c r="Q167" i="2"/>
  <c r="P167" i="2"/>
  <c r="O167" i="2"/>
  <c r="N167" i="2"/>
  <c r="M167" i="2"/>
  <c r="L167" i="2"/>
  <c r="K167" i="2"/>
  <c r="J167" i="2"/>
  <c r="I167" i="2"/>
  <c r="H167" i="2"/>
  <c r="G167" i="2"/>
  <c r="F167" i="2"/>
  <c r="E167" i="2"/>
  <c r="D167" i="2"/>
  <c r="CJ166" i="2"/>
  <c r="BP166" i="2"/>
  <c r="CH165" i="2"/>
  <c r="BN165" i="2"/>
  <c r="CH164" i="2"/>
  <c r="CJ164" i="2" s="1"/>
  <c r="CQ47" i="2" s="1"/>
  <c r="BN164" i="2"/>
  <c r="B164" i="2"/>
  <c r="CO47" i="2" s="1"/>
  <c r="CJ163" i="2"/>
  <c r="CG163" i="2"/>
  <c r="CF163" i="2"/>
  <c r="CE163" i="2"/>
  <c r="CD163" i="2"/>
  <c r="CC163" i="2"/>
  <c r="CB163" i="2"/>
  <c r="CA163" i="2"/>
  <c r="BZ163" i="2"/>
  <c r="BY163" i="2"/>
  <c r="BX163" i="2"/>
  <c r="BW163" i="2"/>
  <c r="BV163" i="2"/>
  <c r="BU163" i="2"/>
  <c r="BT163" i="2"/>
  <c r="BS163" i="2"/>
  <c r="BR163" i="2"/>
  <c r="BQ163" i="2"/>
  <c r="BP163" i="2"/>
  <c r="BM163" i="2"/>
  <c r="BL163" i="2"/>
  <c r="BJ163" i="2"/>
  <c r="BI163" i="2"/>
  <c r="BH163" i="2"/>
  <c r="BG163" i="2"/>
  <c r="BF163" i="2"/>
  <c r="BE163" i="2"/>
  <c r="BD163" i="2"/>
  <c r="BC163" i="2"/>
  <c r="BB163" i="2"/>
  <c r="BA163" i="2"/>
  <c r="AZ163" i="2"/>
  <c r="AY163" i="2"/>
  <c r="AX163" i="2"/>
  <c r="AW163" i="2"/>
  <c r="AV163" i="2"/>
  <c r="AU163" i="2"/>
  <c r="AT163" i="2"/>
  <c r="AS163" i="2"/>
  <c r="AR163" i="2"/>
  <c r="AQ163" i="2"/>
  <c r="AP163" i="2"/>
  <c r="AO163" i="2"/>
  <c r="AN163" i="2"/>
  <c r="AM163" i="2"/>
  <c r="AL163" i="2"/>
  <c r="AK163" i="2"/>
  <c r="AJ163" i="2"/>
  <c r="AI163" i="2"/>
  <c r="AH163" i="2"/>
  <c r="AG163" i="2"/>
  <c r="AF163" i="2"/>
  <c r="AE163" i="2"/>
  <c r="AD163" i="2"/>
  <c r="AC163" i="2"/>
  <c r="AB163" i="2"/>
  <c r="AA163" i="2"/>
  <c r="Z163" i="2"/>
  <c r="Y163" i="2"/>
  <c r="X163" i="2"/>
  <c r="W163" i="2"/>
  <c r="V163" i="2"/>
  <c r="U163" i="2"/>
  <c r="T163" i="2"/>
  <c r="S163" i="2"/>
  <c r="R163" i="2"/>
  <c r="Q163" i="2"/>
  <c r="P163" i="2"/>
  <c r="O163" i="2"/>
  <c r="N163" i="2"/>
  <c r="M163" i="2"/>
  <c r="L163" i="2"/>
  <c r="K163" i="2"/>
  <c r="J163" i="2"/>
  <c r="I163" i="2"/>
  <c r="H163" i="2"/>
  <c r="G163" i="2"/>
  <c r="F163" i="2"/>
  <c r="E163" i="2"/>
  <c r="D163" i="2"/>
  <c r="CJ162" i="2"/>
  <c r="BP162" i="2"/>
  <c r="CH161" i="2"/>
  <c r="BN161" i="2"/>
  <c r="CH160" i="2"/>
  <c r="BN160" i="2"/>
  <c r="B160" i="2"/>
  <c r="CO46" i="2" s="1"/>
  <c r="CJ159" i="2"/>
  <c r="CG159" i="2"/>
  <c r="CF159" i="2"/>
  <c r="CE159" i="2"/>
  <c r="CD159" i="2"/>
  <c r="CC159" i="2"/>
  <c r="CB159" i="2"/>
  <c r="CA159" i="2"/>
  <c r="BZ159" i="2"/>
  <c r="BY159" i="2"/>
  <c r="BX159" i="2"/>
  <c r="BW159" i="2"/>
  <c r="BV159" i="2"/>
  <c r="BU159" i="2"/>
  <c r="BT159" i="2"/>
  <c r="BS159" i="2"/>
  <c r="BR159" i="2"/>
  <c r="BQ159" i="2"/>
  <c r="BP159" i="2"/>
  <c r="BM159" i="2"/>
  <c r="BL159" i="2"/>
  <c r="BJ159" i="2"/>
  <c r="BI159" i="2"/>
  <c r="BH159" i="2"/>
  <c r="BG159" i="2"/>
  <c r="BF159" i="2"/>
  <c r="BE159" i="2"/>
  <c r="BD159" i="2"/>
  <c r="BC159" i="2"/>
  <c r="BB159" i="2"/>
  <c r="BA159" i="2"/>
  <c r="AZ159" i="2"/>
  <c r="AY159" i="2"/>
  <c r="AX159" i="2"/>
  <c r="AW159" i="2"/>
  <c r="AV159" i="2"/>
  <c r="AU159" i="2"/>
  <c r="AT159" i="2"/>
  <c r="AS159" i="2"/>
  <c r="AR159" i="2"/>
  <c r="AQ159" i="2"/>
  <c r="AP159" i="2"/>
  <c r="AO159" i="2"/>
  <c r="AN159" i="2"/>
  <c r="AM159" i="2"/>
  <c r="AL159" i="2"/>
  <c r="AK159" i="2"/>
  <c r="AJ159" i="2"/>
  <c r="AI159" i="2"/>
  <c r="AH159" i="2"/>
  <c r="AG159" i="2"/>
  <c r="AF159" i="2"/>
  <c r="AE159" i="2"/>
  <c r="AD159" i="2"/>
  <c r="AC159" i="2"/>
  <c r="AB159" i="2"/>
  <c r="AA159" i="2"/>
  <c r="Z159" i="2"/>
  <c r="Y159" i="2"/>
  <c r="X159" i="2"/>
  <c r="W159" i="2"/>
  <c r="V159" i="2"/>
  <c r="U159" i="2"/>
  <c r="T159" i="2"/>
  <c r="S159" i="2"/>
  <c r="R159" i="2"/>
  <c r="Q159" i="2"/>
  <c r="P159" i="2"/>
  <c r="O159" i="2"/>
  <c r="N159" i="2"/>
  <c r="M159" i="2"/>
  <c r="L159" i="2"/>
  <c r="K159" i="2"/>
  <c r="J159" i="2"/>
  <c r="I159" i="2"/>
  <c r="H159" i="2"/>
  <c r="G159" i="2"/>
  <c r="F159" i="2"/>
  <c r="E159" i="2"/>
  <c r="D159" i="2"/>
  <c r="CJ158" i="2"/>
  <c r="BP158" i="2"/>
  <c r="CH157" i="2"/>
  <c r="BN157" i="2"/>
  <c r="CH156" i="2"/>
  <c r="BN156" i="2"/>
  <c r="B156" i="2"/>
  <c r="CO45" i="2" s="1"/>
  <c r="CJ155" i="2"/>
  <c r="CG155" i="2"/>
  <c r="CF155" i="2"/>
  <c r="CE155" i="2"/>
  <c r="CD155" i="2"/>
  <c r="CC155" i="2"/>
  <c r="CB155" i="2"/>
  <c r="CA155" i="2"/>
  <c r="BZ155" i="2"/>
  <c r="BY155" i="2"/>
  <c r="BX155" i="2"/>
  <c r="BW155" i="2"/>
  <c r="BV155" i="2"/>
  <c r="BU155" i="2"/>
  <c r="BT155" i="2"/>
  <c r="BS155" i="2"/>
  <c r="BR155" i="2"/>
  <c r="BQ155" i="2"/>
  <c r="BP155" i="2"/>
  <c r="BM155" i="2"/>
  <c r="BL155" i="2"/>
  <c r="BJ155" i="2"/>
  <c r="BI155" i="2"/>
  <c r="BH155" i="2"/>
  <c r="BG155" i="2"/>
  <c r="BF155" i="2"/>
  <c r="BE155" i="2"/>
  <c r="BD155" i="2"/>
  <c r="BC155" i="2"/>
  <c r="BB155" i="2"/>
  <c r="BA155" i="2"/>
  <c r="AZ155" i="2"/>
  <c r="AY155" i="2"/>
  <c r="AX155" i="2"/>
  <c r="AW155" i="2"/>
  <c r="AV155" i="2"/>
  <c r="AU155" i="2"/>
  <c r="AT155" i="2"/>
  <c r="AS155" i="2"/>
  <c r="AR155" i="2"/>
  <c r="AQ155" i="2"/>
  <c r="AP155" i="2"/>
  <c r="AO155" i="2"/>
  <c r="AN155" i="2"/>
  <c r="AM155" i="2"/>
  <c r="AL155" i="2"/>
  <c r="AK155" i="2"/>
  <c r="AJ155" i="2"/>
  <c r="AI155" i="2"/>
  <c r="AH155" i="2"/>
  <c r="AG155" i="2"/>
  <c r="AF155" i="2"/>
  <c r="AE155" i="2"/>
  <c r="AD155" i="2"/>
  <c r="AC155" i="2"/>
  <c r="AB155" i="2"/>
  <c r="AA155" i="2"/>
  <c r="Z155" i="2"/>
  <c r="Y155" i="2"/>
  <c r="X155" i="2"/>
  <c r="W155" i="2"/>
  <c r="V155" i="2"/>
  <c r="U155" i="2"/>
  <c r="T155" i="2"/>
  <c r="S155" i="2"/>
  <c r="R155" i="2"/>
  <c r="Q155" i="2"/>
  <c r="P155" i="2"/>
  <c r="O155" i="2"/>
  <c r="N155" i="2"/>
  <c r="M155" i="2"/>
  <c r="L155" i="2"/>
  <c r="K155" i="2"/>
  <c r="J155" i="2"/>
  <c r="I155" i="2"/>
  <c r="H155" i="2"/>
  <c r="G155" i="2"/>
  <c r="F155" i="2"/>
  <c r="E155" i="2"/>
  <c r="D155" i="2"/>
  <c r="CJ154" i="2"/>
  <c r="BP154" i="2"/>
  <c r="CH153" i="2"/>
  <c r="BN153" i="2"/>
  <c r="CH152" i="2"/>
  <c r="CJ152" i="2" s="1"/>
  <c r="CQ44" i="2" s="1"/>
  <c r="BN152" i="2"/>
  <c r="B152" i="2"/>
  <c r="CO44" i="2" s="1"/>
  <c r="CJ151" i="2"/>
  <c r="CG151" i="2"/>
  <c r="CF151" i="2"/>
  <c r="CE151" i="2"/>
  <c r="CD151" i="2"/>
  <c r="CC151" i="2"/>
  <c r="CB151" i="2"/>
  <c r="CA151" i="2"/>
  <c r="BZ151" i="2"/>
  <c r="BY151" i="2"/>
  <c r="BX151" i="2"/>
  <c r="BW151" i="2"/>
  <c r="BV151" i="2"/>
  <c r="BU151" i="2"/>
  <c r="BT151" i="2"/>
  <c r="BS151" i="2"/>
  <c r="BR151" i="2"/>
  <c r="BQ151" i="2"/>
  <c r="BP151" i="2"/>
  <c r="BM151" i="2"/>
  <c r="BL151" i="2"/>
  <c r="BJ151" i="2"/>
  <c r="BI151" i="2"/>
  <c r="BH151" i="2"/>
  <c r="BG151" i="2"/>
  <c r="BF151" i="2"/>
  <c r="BE151" i="2"/>
  <c r="BD151" i="2"/>
  <c r="BC151" i="2"/>
  <c r="BB151" i="2"/>
  <c r="BA151" i="2"/>
  <c r="AZ151" i="2"/>
  <c r="AY151" i="2"/>
  <c r="AX151" i="2"/>
  <c r="AW151" i="2"/>
  <c r="AV151" i="2"/>
  <c r="AU151" i="2"/>
  <c r="AT151" i="2"/>
  <c r="AS151" i="2"/>
  <c r="AR151" i="2"/>
  <c r="AQ151" i="2"/>
  <c r="AP151" i="2"/>
  <c r="AO151" i="2"/>
  <c r="AN151" i="2"/>
  <c r="AM151" i="2"/>
  <c r="AL151" i="2"/>
  <c r="AK151" i="2"/>
  <c r="AJ151" i="2"/>
  <c r="AI151" i="2"/>
  <c r="AH151" i="2"/>
  <c r="AG151" i="2"/>
  <c r="AF151" i="2"/>
  <c r="AE151" i="2"/>
  <c r="AD151" i="2"/>
  <c r="AC151" i="2"/>
  <c r="AB151" i="2"/>
  <c r="AA151" i="2"/>
  <c r="Z151" i="2"/>
  <c r="Y151" i="2"/>
  <c r="X151" i="2"/>
  <c r="W151" i="2"/>
  <c r="V151" i="2"/>
  <c r="U151" i="2"/>
  <c r="T151" i="2"/>
  <c r="S151" i="2"/>
  <c r="R151" i="2"/>
  <c r="Q151" i="2"/>
  <c r="P151" i="2"/>
  <c r="O151" i="2"/>
  <c r="N151" i="2"/>
  <c r="M151" i="2"/>
  <c r="L151" i="2"/>
  <c r="K151" i="2"/>
  <c r="J151" i="2"/>
  <c r="I151" i="2"/>
  <c r="H151" i="2"/>
  <c r="G151" i="2"/>
  <c r="F151" i="2"/>
  <c r="E151" i="2"/>
  <c r="D151" i="2"/>
  <c r="CJ150" i="2"/>
  <c r="BP150" i="2"/>
  <c r="CH149" i="2"/>
  <c r="BN149" i="2"/>
  <c r="CH148" i="2"/>
  <c r="BN148" i="2"/>
  <c r="B148" i="2"/>
  <c r="CO43" i="2" s="1"/>
  <c r="CJ147" i="2"/>
  <c r="CG147" i="2"/>
  <c r="CF147" i="2"/>
  <c r="CE147" i="2"/>
  <c r="CD147" i="2"/>
  <c r="CC147" i="2"/>
  <c r="CB147" i="2"/>
  <c r="CA147" i="2"/>
  <c r="BZ147" i="2"/>
  <c r="BY147" i="2"/>
  <c r="BX147" i="2"/>
  <c r="BW147" i="2"/>
  <c r="BV147" i="2"/>
  <c r="BU147" i="2"/>
  <c r="BT147" i="2"/>
  <c r="BS147" i="2"/>
  <c r="BR147" i="2"/>
  <c r="BQ147" i="2"/>
  <c r="BP147" i="2"/>
  <c r="BM147" i="2"/>
  <c r="BL147" i="2"/>
  <c r="BJ147" i="2"/>
  <c r="BI147" i="2"/>
  <c r="BH147" i="2"/>
  <c r="BG147" i="2"/>
  <c r="BF147" i="2"/>
  <c r="BE147" i="2"/>
  <c r="BD147" i="2"/>
  <c r="BC147" i="2"/>
  <c r="BB147" i="2"/>
  <c r="BA147" i="2"/>
  <c r="AZ147" i="2"/>
  <c r="AY147" i="2"/>
  <c r="AX147" i="2"/>
  <c r="AW147" i="2"/>
  <c r="AV147" i="2"/>
  <c r="AU147" i="2"/>
  <c r="AT147" i="2"/>
  <c r="AS147" i="2"/>
  <c r="AR147" i="2"/>
  <c r="AQ147" i="2"/>
  <c r="AP147" i="2"/>
  <c r="AO147" i="2"/>
  <c r="AN147" i="2"/>
  <c r="AM147" i="2"/>
  <c r="AL147" i="2"/>
  <c r="AK147" i="2"/>
  <c r="AJ147" i="2"/>
  <c r="AI147" i="2"/>
  <c r="AH147" i="2"/>
  <c r="AG147" i="2"/>
  <c r="AF147" i="2"/>
  <c r="AE147" i="2"/>
  <c r="AD147" i="2"/>
  <c r="AC147" i="2"/>
  <c r="AB147" i="2"/>
  <c r="AA147" i="2"/>
  <c r="Z147" i="2"/>
  <c r="Y147" i="2"/>
  <c r="X147" i="2"/>
  <c r="W147" i="2"/>
  <c r="V147" i="2"/>
  <c r="U147" i="2"/>
  <c r="T147" i="2"/>
  <c r="S147" i="2"/>
  <c r="R147" i="2"/>
  <c r="Q147" i="2"/>
  <c r="P147" i="2"/>
  <c r="O147" i="2"/>
  <c r="N147" i="2"/>
  <c r="M147" i="2"/>
  <c r="L147" i="2"/>
  <c r="K147" i="2"/>
  <c r="J147" i="2"/>
  <c r="I147" i="2"/>
  <c r="H147" i="2"/>
  <c r="G147" i="2"/>
  <c r="F147" i="2"/>
  <c r="E147" i="2"/>
  <c r="D147" i="2"/>
  <c r="CJ146" i="2"/>
  <c r="BP146" i="2"/>
  <c r="CH145" i="2"/>
  <c r="BN145" i="2"/>
  <c r="CH144" i="2"/>
  <c r="BN144" i="2"/>
  <c r="B144" i="2"/>
  <c r="CO42" i="2" s="1"/>
  <c r="CJ143" i="2"/>
  <c r="CG143" i="2"/>
  <c r="CF143" i="2"/>
  <c r="CE143" i="2"/>
  <c r="CD143" i="2"/>
  <c r="CC143" i="2"/>
  <c r="CB143" i="2"/>
  <c r="CA143" i="2"/>
  <c r="BZ143" i="2"/>
  <c r="BY143" i="2"/>
  <c r="BX143" i="2"/>
  <c r="BW143" i="2"/>
  <c r="BV143" i="2"/>
  <c r="BU143" i="2"/>
  <c r="BT143" i="2"/>
  <c r="BS143" i="2"/>
  <c r="BR143" i="2"/>
  <c r="BQ143" i="2"/>
  <c r="BP143" i="2"/>
  <c r="BM143" i="2"/>
  <c r="BL143" i="2"/>
  <c r="BJ143" i="2"/>
  <c r="BI143" i="2"/>
  <c r="BH143" i="2"/>
  <c r="BG143" i="2"/>
  <c r="BF143" i="2"/>
  <c r="BE143" i="2"/>
  <c r="BD143" i="2"/>
  <c r="BC143" i="2"/>
  <c r="BB143" i="2"/>
  <c r="BA143" i="2"/>
  <c r="AZ143" i="2"/>
  <c r="AY143" i="2"/>
  <c r="AX143" i="2"/>
  <c r="AW143" i="2"/>
  <c r="AV143" i="2"/>
  <c r="AU143" i="2"/>
  <c r="AT143" i="2"/>
  <c r="AS143" i="2"/>
  <c r="AR143" i="2"/>
  <c r="AQ143" i="2"/>
  <c r="AP143" i="2"/>
  <c r="AO143" i="2"/>
  <c r="AN143" i="2"/>
  <c r="AM143" i="2"/>
  <c r="AL143" i="2"/>
  <c r="AK143" i="2"/>
  <c r="AJ143" i="2"/>
  <c r="AI143" i="2"/>
  <c r="AH143" i="2"/>
  <c r="AG143" i="2"/>
  <c r="AF143" i="2"/>
  <c r="AE143" i="2"/>
  <c r="AD143" i="2"/>
  <c r="AC143" i="2"/>
  <c r="AB143" i="2"/>
  <c r="AA143" i="2"/>
  <c r="Z143" i="2"/>
  <c r="Y143" i="2"/>
  <c r="X143" i="2"/>
  <c r="W143" i="2"/>
  <c r="V143" i="2"/>
  <c r="U143" i="2"/>
  <c r="T143" i="2"/>
  <c r="S143" i="2"/>
  <c r="R143" i="2"/>
  <c r="Q143" i="2"/>
  <c r="P143" i="2"/>
  <c r="O143" i="2"/>
  <c r="N143" i="2"/>
  <c r="M143" i="2"/>
  <c r="L143" i="2"/>
  <c r="K143" i="2"/>
  <c r="J143" i="2"/>
  <c r="I143" i="2"/>
  <c r="H143" i="2"/>
  <c r="G143" i="2"/>
  <c r="F143" i="2"/>
  <c r="E143" i="2"/>
  <c r="D143" i="2"/>
  <c r="CJ142" i="2"/>
  <c r="BP142" i="2"/>
  <c r="CH141" i="2"/>
  <c r="BN141" i="2"/>
  <c r="CH140" i="2"/>
  <c r="BN140" i="2"/>
  <c r="B140" i="2"/>
  <c r="CO41" i="2" s="1"/>
  <c r="CJ139" i="2"/>
  <c r="CG139" i="2"/>
  <c r="CF139" i="2"/>
  <c r="CE139" i="2"/>
  <c r="CD139" i="2"/>
  <c r="CC139" i="2"/>
  <c r="CB139" i="2"/>
  <c r="CA139" i="2"/>
  <c r="BZ139" i="2"/>
  <c r="BY139" i="2"/>
  <c r="BX139" i="2"/>
  <c r="BW139" i="2"/>
  <c r="BV139" i="2"/>
  <c r="BU139" i="2"/>
  <c r="BT139" i="2"/>
  <c r="BS139" i="2"/>
  <c r="BR139" i="2"/>
  <c r="BQ139" i="2"/>
  <c r="BP139" i="2"/>
  <c r="BM139" i="2"/>
  <c r="BL139" i="2"/>
  <c r="BJ139" i="2"/>
  <c r="BI139" i="2"/>
  <c r="BH139" i="2"/>
  <c r="BG139" i="2"/>
  <c r="BF139" i="2"/>
  <c r="BE139" i="2"/>
  <c r="BD139" i="2"/>
  <c r="BC139" i="2"/>
  <c r="BB139" i="2"/>
  <c r="BA139" i="2"/>
  <c r="AZ139" i="2"/>
  <c r="AY139" i="2"/>
  <c r="AX139" i="2"/>
  <c r="AW139" i="2"/>
  <c r="AV139" i="2"/>
  <c r="AU139" i="2"/>
  <c r="AT139" i="2"/>
  <c r="AS139" i="2"/>
  <c r="AR139" i="2"/>
  <c r="AQ139" i="2"/>
  <c r="AP139" i="2"/>
  <c r="AO139" i="2"/>
  <c r="AN139" i="2"/>
  <c r="AM139" i="2"/>
  <c r="AL139" i="2"/>
  <c r="AK139" i="2"/>
  <c r="AJ139" i="2"/>
  <c r="AI139" i="2"/>
  <c r="AH139" i="2"/>
  <c r="AG139" i="2"/>
  <c r="AF139" i="2"/>
  <c r="AE139" i="2"/>
  <c r="AD139" i="2"/>
  <c r="AC139" i="2"/>
  <c r="AB139" i="2"/>
  <c r="AA139" i="2"/>
  <c r="Z139" i="2"/>
  <c r="Y139" i="2"/>
  <c r="X139" i="2"/>
  <c r="W139" i="2"/>
  <c r="V139" i="2"/>
  <c r="U139" i="2"/>
  <c r="T139" i="2"/>
  <c r="S139" i="2"/>
  <c r="R139" i="2"/>
  <c r="Q139" i="2"/>
  <c r="P139" i="2"/>
  <c r="O139" i="2"/>
  <c r="N139" i="2"/>
  <c r="M139" i="2"/>
  <c r="L139" i="2"/>
  <c r="K139" i="2"/>
  <c r="J139" i="2"/>
  <c r="I139" i="2"/>
  <c r="H139" i="2"/>
  <c r="G139" i="2"/>
  <c r="F139" i="2"/>
  <c r="E139" i="2"/>
  <c r="D139" i="2"/>
  <c r="CJ138" i="2"/>
  <c r="CH137" i="2"/>
  <c r="BN137" i="2"/>
  <c r="CH136" i="2"/>
  <c r="BN136" i="2"/>
  <c r="B136" i="2"/>
  <c r="CO40" i="2" s="1"/>
  <c r="CJ135" i="2"/>
  <c r="CG135" i="2"/>
  <c r="CF135" i="2"/>
  <c r="CE135" i="2"/>
  <c r="CD135" i="2"/>
  <c r="CC135" i="2"/>
  <c r="CB135" i="2"/>
  <c r="CA135" i="2"/>
  <c r="BZ135" i="2"/>
  <c r="BY135" i="2"/>
  <c r="BX135" i="2"/>
  <c r="BW135" i="2"/>
  <c r="BV135" i="2"/>
  <c r="BU135" i="2"/>
  <c r="BT135" i="2"/>
  <c r="BS135" i="2"/>
  <c r="BR135" i="2"/>
  <c r="BQ135" i="2"/>
  <c r="BP135" i="2"/>
  <c r="BP133" i="2"/>
  <c r="CJ134" i="2"/>
  <c r="CH133" i="2"/>
  <c r="BN133" i="2"/>
  <c r="CH132" i="2"/>
  <c r="BN132" i="2"/>
  <c r="B132" i="2"/>
  <c r="CO39" i="2" s="1"/>
  <c r="CJ131" i="2"/>
  <c r="CG131" i="2"/>
  <c r="CF131" i="2"/>
  <c r="CE131" i="2"/>
  <c r="CD131" i="2"/>
  <c r="CC131" i="2"/>
  <c r="CB131" i="2"/>
  <c r="CA131" i="2"/>
  <c r="BZ131" i="2"/>
  <c r="BY131" i="2"/>
  <c r="BX131" i="2"/>
  <c r="BW131" i="2"/>
  <c r="BV131" i="2"/>
  <c r="BU131" i="2"/>
  <c r="BT131" i="2"/>
  <c r="BS131" i="2"/>
  <c r="BR131" i="2"/>
  <c r="BQ131" i="2"/>
  <c r="BP131" i="2"/>
  <c r="CJ130" i="2"/>
  <c r="CH129" i="2"/>
  <c r="BN129" i="2"/>
  <c r="CH128" i="2"/>
  <c r="BN128" i="2"/>
  <c r="B128" i="2"/>
  <c r="CO38" i="2" s="1"/>
  <c r="CJ127" i="2"/>
  <c r="CG127" i="2"/>
  <c r="CF127" i="2"/>
  <c r="CE127" i="2"/>
  <c r="CD127" i="2"/>
  <c r="CC127" i="2"/>
  <c r="CB127" i="2"/>
  <c r="CA127" i="2"/>
  <c r="BZ127" i="2"/>
  <c r="BY127" i="2"/>
  <c r="BX127" i="2"/>
  <c r="BW127" i="2"/>
  <c r="BV127" i="2"/>
  <c r="BU127" i="2"/>
  <c r="BT127" i="2"/>
  <c r="BS127" i="2"/>
  <c r="BR127" i="2"/>
  <c r="BQ127" i="2"/>
  <c r="BP127" i="2"/>
  <c r="CJ126" i="2"/>
  <c r="CH125" i="2"/>
  <c r="BN125" i="2"/>
  <c r="CH124" i="2"/>
  <c r="CJ124" i="2" s="1"/>
  <c r="CQ37" i="2" s="1"/>
  <c r="BN124" i="2"/>
  <c r="CO37" i="2"/>
  <c r="CJ123" i="2"/>
  <c r="CG123" i="2"/>
  <c r="CF123" i="2"/>
  <c r="CE123" i="2"/>
  <c r="CD123" i="2"/>
  <c r="CC123" i="2"/>
  <c r="CB123" i="2"/>
  <c r="CA123" i="2"/>
  <c r="BZ123" i="2"/>
  <c r="BY123" i="2"/>
  <c r="BX123" i="2"/>
  <c r="BW123" i="2"/>
  <c r="BV123" i="2"/>
  <c r="BU123" i="2"/>
  <c r="BT123" i="2"/>
  <c r="BS123" i="2"/>
  <c r="BR123" i="2"/>
  <c r="BQ123" i="2"/>
  <c r="BP123" i="2"/>
  <c r="CJ122" i="2"/>
  <c r="CH121" i="2"/>
  <c r="BN121" i="2"/>
  <c r="CH120" i="2"/>
  <c r="BN120" i="2"/>
  <c r="CJ119" i="2"/>
  <c r="CG119" i="2"/>
  <c r="CF119" i="2"/>
  <c r="CE119" i="2"/>
  <c r="CD119" i="2"/>
  <c r="CC119" i="2"/>
  <c r="CB119" i="2"/>
  <c r="CA119" i="2"/>
  <c r="BZ119" i="2"/>
  <c r="BY119" i="2"/>
  <c r="BX119" i="2"/>
  <c r="BW119" i="2"/>
  <c r="BV119" i="2"/>
  <c r="BU119" i="2"/>
  <c r="BT119" i="2"/>
  <c r="BS119" i="2"/>
  <c r="BR119" i="2"/>
  <c r="BQ119" i="2"/>
  <c r="BP119" i="2"/>
  <c r="BP117" i="2"/>
  <c r="CJ118" i="2"/>
  <c r="CH117" i="2"/>
  <c r="BN117" i="2"/>
  <c r="CH116" i="2"/>
  <c r="BN116" i="2"/>
  <c r="CJ115" i="2"/>
  <c r="CG115" i="2"/>
  <c r="CF115" i="2"/>
  <c r="CE115" i="2"/>
  <c r="CD115" i="2"/>
  <c r="CC115" i="2"/>
  <c r="CB115" i="2"/>
  <c r="CA115" i="2"/>
  <c r="BZ115" i="2"/>
  <c r="BY115" i="2"/>
  <c r="BX115" i="2"/>
  <c r="BW115" i="2"/>
  <c r="BV115" i="2"/>
  <c r="BU115" i="2"/>
  <c r="BT115" i="2"/>
  <c r="BS115" i="2"/>
  <c r="BR115" i="2"/>
  <c r="BQ115" i="2"/>
  <c r="BP115" i="2"/>
  <c r="CJ114" i="2"/>
  <c r="CH113" i="2"/>
  <c r="BN113" i="2"/>
  <c r="CH112" i="2"/>
  <c r="BN112" i="2"/>
  <c r="CJ111" i="2"/>
  <c r="CG111" i="2"/>
  <c r="CF111" i="2"/>
  <c r="CE111" i="2"/>
  <c r="CD111" i="2"/>
  <c r="CC111" i="2"/>
  <c r="CB111" i="2"/>
  <c r="CA111" i="2"/>
  <c r="BZ111" i="2"/>
  <c r="BY111" i="2"/>
  <c r="BX111" i="2"/>
  <c r="BW111" i="2"/>
  <c r="BV111" i="2"/>
  <c r="BU111" i="2"/>
  <c r="BT111" i="2"/>
  <c r="BS111" i="2"/>
  <c r="BR111" i="2"/>
  <c r="BQ111" i="2"/>
  <c r="BP111" i="2"/>
  <c r="CJ110" i="2"/>
  <c r="CH109" i="2"/>
  <c r="BN109" i="2"/>
  <c r="CH108" i="2"/>
  <c r="BN108" i="2"/>
  <c r="CJ107" i="2"/>
  <c r="CG107" i="2"/>
  <c r="CF107" i="2"/>
  <c r="CE107" i="2"/>
  <c r="CD107" i="2"/>
  <c r="CC107" i="2"/>
  <c r="CB107" i="2"/>
  <c r="CA107" i="2"/>
  <c r="BZ107" i="2"/>
  <c r="BY107" i="2"/>
  <c r="BX107" i="2"/>
  <c r="BW107" i="2"/>
  <c r="BV107" i="2"/>
  <c r="BU107" i="2"/>
  <c r="BT107" i="2"/>
  <c r="BS107" i="2"/>
  <c r="BR107" i="2"/>
  <c r="BQ107" i="2"/>
  <c r="BP107" i="2"/>
  <c r="CJ106" i="2"/>
  <c r="CH105" i="2"/>
  <c r="BN105" i="2"/>
  <c r="CH104" i="2"/>
  <c r="BN104" i="2"/>
  <c r="CJ103" i="2"/>
  <c r="CG103" i="2"/>
  <c r="CF103" i="2"/>
  <c r="CE103" i="2"/>
  <c r="CD103" i="2"/>
  <c r="CC103" i="2"/>
  <c r="CB103" i="2"/>
  <c r="CA103" i="2"/>
  <c r="BZ103" i="2"/>
  <c r="BY103" i="2"/>
  <c r="BX103" i="2"/>
  <c r="BW103" i="2"/>
  <c r="BV103" i="2"/>
  <c r="BU103" i="2"/>
  <c r="BT103" i="2"/>
  <c r="BS103" i="2"/>
  <c r="BR103" i="2"/>
  <c r="BQ103" i="2"/>
  <c r="BP103" i="2"/>
  <c r="BP101" i="2"/>
  <c r="CJ102" i="2"/>
  <c r="CH101" i="2"/>
  <c r="BN101" i="2"/>
  <c r="CH100" i="2"/>
  <c r="BN100" i="2"/>
  <c r="CJ99" i="2"/>
  <c r="CG99" i="2"/>
  <c r="CF99" i="2"/>
  <c r="CE99" i="2"/>
  <c r="CD99" i="2"/>
  <c r="CC99" i="2"/>
  <c r="CB99" i="2"/>
  <c r="CA99" i="2"/>
  <c r="BZ99" i="2"/>
  <c r="BY99" i="2"/>
  <c r="BX99" i="2"/>
  <c r="BW99" i="2"/>
  <c r="BV99" i="2"/>
  <c r="BU99" i="2"/>
  <c r="BT99" i="2"/>
  <c r="BS99" i="2"/>
  <c r="BR99" i="2"/>
  <c r="BQ99" i="2"/>
  <c r="BP99" i="2"/>
  <c r="CJ98" i="2"/>
  <c r="CH97" i="2"/>
  <c r="BN97" i="2"/>
  <c r="CH96" i="2"/>
  <c r="BN96" i="2"/>
  <c r="CJ95" i="2"/>
  <c r="CG95" i="2"/>
  <c r="CF95" i="2"/>
  <c r="CE95" i="2"/>
  <c r="CD95" i="2"/>
  <c r="CC95" i="2"/>
  <c r="CB95" i="2"/>
  <c r="CA95" i="2"/>
  <c r="BZ95" i="2"/>
  <c r="BY95" i="2"/>
  <c r="BX95" i="2"/>
  <c r="BW95" i="2"/>
  <c r="BV95" i="2"/>
  <c r="BU95" i="2"/>
  <c r="BT95" i="2"/>
  <c r="BS95" i="2"/>
  <c r="BR95" i="2"/>
  <c r="BQ95" i="2"/>
  <c r="BP95" i="2"/>
  <c r="BP93" i="2"/>
  <c r="CJ94" i="2"/>
  <c r="CH93" i="2"/>
  <c r="BN93" i="2"/>
  <c r="CH92" i="2"/>
  <c r="BN92" i="2"/>
  <c r="CJ91" i="2"/>
  <c r="CG91" i="2"/>
  <c r="CF91" i="2"/>
  <c r="CE91" i="2"/>
  <c r="CD91" i="2"/>
  <c r="CC91" i="2"/>
  <c r="CB91" i="2"/>
  <c r="CA91" i="2"/>
  <c r="BZ91" i="2"/>
  <c r="BY91" i="2"/>
  <c r="BX91" i="2"/>
  <c r="BW91" i="2"/>
  <c r="BV91" i="2"/>
  <c r="BU91" i="2"/>
  <c r="BT91" i="2"/>
  <c r="BS91" i="2"/>
  <c r="BR91" i="2"/>
  <c r="BQ91" i="2"/>
  <c r="BP91" i="2"/>
  <c r="CJ90" i="2"/>
  <c r="CH89" i="2"/>
  <c r="BN89" i="2"/>
  <c r="CH88" i="2"/>
  <c r="CJ88" i="2" s="1"/>
  <c r="BN88" i="2"/>
  <c r="CJ87" i="2"/>
  <c r="CG87" i="2"/>
  <c r="CF87" i="2"/>
  <c r="CE87" i="2"/>
  <c r="CD87" i="2"/>
  <c r="CC87" i="2"/>
  <c r="CB87" i="2"/>
  <c r="CA87" i="2"/>
  <c r="BZ87" i="2"/>
  <c r="BY87" i="2"/>
  <c r="BX87" i="2"/>
  <c r="BW87" i="2"/>
  <c r="BV87" i="2"/>
  <c r="BU87" i="2"/>
  <c r="BT87" i="2"/>
  <c r="BS87" i="2"/>
  <c r="BR87" i="2"/>
  <c r="BQ87" i="2"/>
  <c r="BP87" i="2"/>
  <c r="CL87" i="2" s="1"/>
  <c r="E86" i="13" s="1"/>
  <c r="BP85" i="2"/>
  <c r="CJ86" i="2"/>
  <c r="CH85" i="2"/>
  <c r="BN85" i="2"/>
  <c r="CH84" i="2"/>
  <c r="BN84" i="2"/>
  <c r="CJ83" i="2"/>
  <c r="CG83" i="2"/>
  <c r="CF83" i="2"/>
  <c r="CE83" i="2"/>
  <c r="CD83" i="2"/>
  <c r="CC83" i="2"/>
  <c r="CB83" i="2"/>
  <c r="CA83" i="2"/>
  <c r="BZ83" i="2"/>
  <c r="BY83" i="2"/>
  <c r="BX83" i="2"/>
  <c r="BW83" i="2"/>
  <c r="BV83" i="2"/>
  <c r="BU83" i="2"/>
  <c r="BT83" i="2"/>
  <c r="BS83" i="2"/>
  <c r="BR83" i="2"/>
  <c r="BQ83" i="2"/>
  <c r="BP83" i="2"/>
  <c r="CJ82" i="2"/>
  <c r="CH81" i="2"/>
  <c r="BN81" i="2"/>
  <c r="CH80" i="2"/>
  <c r="BN80" i="2"/>
  <c r="CJ79" i="2"/>
  <c r="CG79" i="2"/>
  <c r="CF79" i="2"/>
  <c r="CE79" i="2"/>
  <c r="CD79" i="2"/>
  <c r="CC79" i="2"/>
  <c r="CB79" i="2"/>
  <c r="CA79" i="2"/>
  <c r="BZ79" i="2"/>
  <c r="BY79" i="2"/>
  <c r="BX79" i="2"/>
  <c r="BW79" i="2"/>
  <c r="BV79" i="2"/>
  <c r="BU79" i="2"/>
  <c r="BT79" i="2"/>
  <c r="BS79" i="2"/>
  <c r="BR79" i="2"/>
  <c r="BQ79" i="2"/>
  <c r="BP79" i="2"/>
  <c r="CJ78" i="2"/>
  <c r="CH77" i="2"/>
  <c r="BN77" i="2"/>
  <c r="CH76" i="2"/>
  <c r="BN76" i="2"/>
  <c r="CJ75" i="2"/>
  <c r="CG75" i="2"/>
  <c r="CF75" i="2"/>
  <c r="CE75" i="2"/>
  <c r="CD75" i="2"/>
  <c r="CC75" i="2"/>
  <c r="CB75" i="2"/>
  <c r="CA75" i="2"/>
  <c r="BZ75" i="2"/>
  <c r="BY75" i="2"/>
  <c r="BX75" i="2"/>
  <c r="BW75" i="2"/>
  <c r="BV75" i="2"/>
  <c r="BU75" i="2"/>
  <c r="BT75" i="2"/>
  <c r="BS75" i="2"/>
  <c r="BR75" i="2"/>
  <c r="BQ75" i="2"/>
  <c r="BP75" i="2"/>
  <c r="CJ74" i="2"/>
  <c r="CH73" i="2"/>
  <c r="BN73" i="2"/>
  <c r="CH72" i="2"/>
  <c r="BN72" i="2"/>
  <c r="CJ71" i="2"/>
  <c r="CG71" i="2"/>
  <c r="CF71" i="2"/>
  <c r="CE71" i="2"/>
  <c r="CD71" i="2"/>
  <c r="CC71" i="2"/>
  <c r="CB71" i="2"/>
  <c r="CA71" i="2"/>
  <c r="BZ71" i="2"/>
  <c r="BY71" i="2"/>
  <c r="BX71" i="2"/>
  <c r="BW71" i="2"/>
  <c r="BV71" i="2"/>
  <c r="BU71" i="2"/>
  <c r="BT71" i="2"/>
  <c r="BS71" i="2"/>
  <c r="BR71" i="2"/>
  <c r="BQ71" i="2"/>
  <c r="BP71" i="2"/>
  <c r="BP69" i="2"/>
  <c r="CJ70" i="2"/>
  <c r="CH69" i="2"/>
  <c r="BN69" i="2"/>
  <c r="CH68" i="2"/>
  <c r="BN68" i="2"/>
  <c r="CJ67" i="2"/>
  <c r="CG67" i="2"/>
  <c r="CF67" i="2"/>
  <c r="CE67" i="2"/>
  <c r="CD67" i="2"/>
  <c r="CC67" i="2"/>
  <c r="CB67" i="2"/>
  <c r="CA67" i="2"/>
  <c r="BZ67" i="2"/>
  <c r="BY67" i="2"/>
  <c r="BX67" i="2"/>
  <c r="BW67" i="2"/>
  <c r="BV67" i="2"/>
  <c r="BU67" i="2"/>
  <c r="BT67" i="2"/>
  <c r="BS67" i="2"/>
  <c r="BR67" i="2"/>
  <c r="BQ67" i="2"/>
  <c r="BP67" i="2"/>
  <c r="CJ66" i="2"/>
  <c r="CH65" i="2"/>
  <c r="BN65" i="2"/>
  <c r="CH64" i="2"/>
  <c r="CJ64" i="2" s="1"/>
  <c r="BN64" i="2"/>
  <c r="CJ63" i="2"/>
  <c r="CG63" i="2"/>
  <c r="CF63" i="2"/>
  <c r="CE63" i="2"/>
  <c r="CD63" i="2"/>
  <c r="CC63" i="2"/>
  <c r="CB63" i="2"/>
  <c r="CA63" i="2"/>
  <c r="BZ63" i="2"/>
  <c r="BY63" i="2"/>
  <c r="BX63" i="2"/>
  <c r="BW63" i="2"/>
  <c r="BV63" i="2"/>
  <c r="BU63" i="2"/>
  <c r="BT63" i="2"/>
  <c r="BS63" i="2"/>
  <c r="BR63" i="2"/>
  <c r="BQ63" i="2"/>
  <c r="BP63" i="2"/>
  <c r="CJ62" i="2"/>
  <c r="BN61" i="2"/>
  <c r="CJ60" i="2"/>
  <c r="CQ21" i="2" s="1"/>
  <c r="BN60" i="2"/>
  <c r="CJ59" i="2"/>
  <c r="CG59" i="2"/>
  <c r="CF59" i="2"/>
  <c r="CE59" i="2"/>
  <c r="CD59" i="2"/>
  <c r="CC59" i="2"/>
  <c r="CB59" i="2"/>
  <c r="CA59" i="2"/>
  <c r="BZ59" i="2"/>
  <c r="BY59" i="2"/>
  <c r="BX59" i="2"/>
  <c r="BW59" i="2"/>
  <c r="BV59" i="2"/>
  <c r="BU59" i="2"/>
  <c r="BT59" i="2"/>
  <c r="BS59" i="2"/>
  <c r="BR59" i="2"/>
  <c r="BQ59" i="2"/>
  <c r="BP59" i="2"/>
  <c r="BP57" i="2"/>
  <c r="CJ58" i="2"/>
  <c r="CH57" i="2"/>
  <c r="BN57" i="2"/>
  <c r="CH56" i="2"/>
  <c r="BN56" i="2"/>
  <c r="CJ55" i="2"/>
  <c r="CG55" i="2"/>
  <c r="CF55" i="2"/>
  <c r="CE55" i="2"/>
  <c r="CD55" i="2"/>
  <c r="CC55" i="2"/>
  <c r="CB55" i="2"/>
  <c r="CA55" i="2"/>
  <c r="BZ55" i="2"/>
  <c r="BY55" i="2"/>
  <c r="BX55" i="2"/>
  <c r="BW55" i="2"/>
  <c r="BV55" i="2"/>
  <c r="BU55" i="2"/>
  <c r="BT55" i="2"/>
  <c r="BS55" i="2"/>
  <c r="BR55" i="2"/>
  <c r="BQ55" i="2"/>
  <c r="BP55" i="2"/>
  <c r="BP53" i="2"/>
  <c r="CJ54" i="2"/>
  <c r="CH53" i="2"/>
  <c r="BN53" i="2"/>
  <c r="CH52" i="2"/>
  <c r="BN52" i="2"/>
  <c r="CJ51" i="2"/>
  <c r="CG51" i="2"/>
  <c r="CF51" i="2"/>
  <c r="CE51" i="2"/>
  <c r="CD51" i="2"/>
  <c r="CC51" i="2"/>
  <c r="CB51" i="2"/>
  <c r="CA51" i="2"/>
  <c r="BZ51" i="2"/>
  <c r="BY51" i="2"/>
  <c r="BX51" i="2"/>
  <c r="BW51" i="2"/>
  <c r="BV51" i="2"/>
  <c r="BU51" i="2"/>
  <c r="BT51" i="2"/>
  <c r="BS51" i="2"/>
  <c r="BR51" i="2"/>
  <c r="BQ51" i="2"/>
  <c r="BP51" i="2"/>
  <c r="BP49" i="2"/>
  <c r="CJ50" i="2"/>
  <c r="CH49" i="2"/>
  <c r="BN49" i="2"/>
  <c r="CH48" i="2"/>
  <c r="BN48" i="2"/>
  <c r="CJ47" i="2"/>
  <c r="CG47" i="2"/>
  <c r="CF47" i="2"/>
  <c r="CE47" i="2"/>
  <c r="CD47" i="2"/>
  <c r="CC47" i="2"/>
  <c r="CB47" i="2"/>
  <c r="CA47" i="2"/>
  <c r="BZ47" i="2"/>
  <c r="BY47" i="2"/>
  <c r="BX47" i="2"/>
  <c r="BW47" i="2"/>
  <c r="BV47" i="2"/>
  <c r="BU47" i="2"/>
  <c r="BT47" i="2"/>
  <c r="BS47" i="2"/>
  <c r="BR47" i="2"/>
  <c r="BQ47" i="2"/>
  <c r="BP47" i="2"/>
  <c r="CJ46" i="2"/>
  <c r="CH45" i="2"/>
  <c r="BN45" i="2"/>
  <c r="CH44" i="2"/>
  <c r="BN44" i="2"/>
  <c r="CJ43" i="2"/>
  <c r="CG43" i="2"/>
  <c r="CF43" i="2"/>
  <c r="CE43" i="2"/>
  <c r="CD43" i="2"/>
  <c r="CC43" i="2"/>
  <c r="CB43" i="2"/>
  <c r="CA43" i="2"/>
  <c r="BZ43" i="2"/>
  <c r="BY43" i="2"/>
  <c r="BX43" i="2"/>
  <c r="BW43" i="2"/>
  <c r="BV43" i="2"/>
  <c r="BU43" i="2"/>
  <c r="BT43" i="2"/>
  <c r="BS43" i="2"/>
  <c r="BR43" i="2"/>
  <c r="BQ43" i="2"/>
  <c r="BP43" i="2"/>
  <c r="CJ42" i="2"/>
  <c r="CH41" i="2"/>
  <c r="BN41" i="2"/>
  <c r="CH40" i="2"/>
  <c r="BN40" i="2"/>
  <c r="CJ39" i="2"/>
  <c r="CG39" i="2"/>
  <c r="CF39" i="2"/>
  <c r="CE39" i="2"/>
  <c r="CD39" i="2"/>
  <c r="CC39" i="2"/>
  <c r="CB39" i="2"/>
  <c r="CA39" i="2"/>
  <c r="BZ39" i="2"/>
  <c r="BY39" i="2"/>
  <c r="BX39" i="2"/>
  <c r="BW39" i="2"/>
  <c r="BV39" i="2"/>
  <c r="BU39" i="2"/>
  <c r="BT39" i="2"/>
  <c r="BS39" i="2"/>
  <c r="BR39" i="2"/>
  <c r="BQ39" i="2"/>
  <c r="BP39" i="2"/>
  <c r="CJ38" i="2"/>
  <c r="CH37" i="2"/>
  <c r="BN37" i="2"/>
  <c r="CO36" i="2"/>
  <c r="CH36" i="2"/>
  <c r="BN36" i="2"/>
  <c r="CO35" i="2"/>
  <c r="CJ35" i="2"/>
  <c r="CG35" i="2"/>
  <c r="CF35" i="2"/>
  <c r="CE35" i="2"/>
  <c r="CD35" i="2"/>
  <c r="CC35" i="2"/>
  <c r="CB35" i="2"/>
  <c r="CA35" i="2"/>
  <c r="BZ35" i="2"/>
  <c r="BY35" i="2"/>
  <c r="BX35" i="2"/>
  <c r="BW35" i="2"/>
  <c r="BV35" i="2"/>
  <c r="BU35" i="2"/>
  <c r="BT35" i="2"/>
  <c r="BS35" i="2"/>
  <c r="BR35" i="2"/>
  <c r="BQ35" i="2"/>
  <c r="BP35" i="2"/>
  <c r="CO34" i="2"/>
  <c r="CJ34" i="2"/>
  <c r="CO33" i="2"/>
  <c r="CH33" i="2"/>
  <c r="BN33" i="2"/>
  <c r="CO32" i="2"/>
  <c r="CH32" i="2"/>
  <c r="BN32" i="2"/>
  <c r="CO14" i="2"/>
  <c r="CO31" i="2"/>
  <c r="CJ31" i="2"/>
  <c r="CG31" i="2"/>
  <c r="CF31" i="2"/>
  <c r="CE31" i="2"/>
  <c r="CD31" i="2"/>
  <c r="CC31" i="2"/>
  <c r="CB31" i="2"/>
  <c r="CA31" i="2"/>
  <c r="BZ31" i="2"/>
  <c r="BY31" i="2"/>
  <c r="BX31" i="2"/>
  <c r="BW31" i="2"/>
  <c r="BV31" i="2"/>
  <c r="BU31" i="2"/>
  <c r="BT31" i="2"/>
  <c r="BS31" i="2"/>
  <c r="BR31" i="2"/>
  <c r="BQ31" i="2"/>
  <c r="BP31" i="2"/>
  <c r="CO30" i="2"/>
  <c r="CJ30" i="2"/>
  <c r="BP30" i="2"/>
  <c r="CO29" i="2"/>
  <c r="CH29" i="2"/>
  <c r="BN29" i="2"/>
  <c r="CO28" i="2"/>
  <c r="CH28" i="2"/>
  <c r="BN28" i="2"/>
  <c r="CO13" i="2"/>
  <c r="CO27" i="2"/>
  <c r="CJ27" i="2"/>
  <c r="CG27" i="2"/>
  <c r="CF27" i="2"/>
  <c r="CE27" i="2"/>
  <c r="CD27" i="2"/>
  <c r="CC27" i="2"/>
  <c r="CB27" i="2"/>
  <c r="CA27" i="2"/>
  <c r="BZ27" i="2"/>
  <c r="BY27" i="2"/>
  <c r="BX27" i="2"/>
  <c r="BW27" i="2"/>
  <c r="BV27" i="2"/>
  <c r="BU27" i="2"/>
  <c r="BT27" i="2"/>
  <c r="BS27" i="2"/>
  <c r="BR27" i="2"/>
  <c r="BQ27" i="2"/>
  <c r="BP27" i="2"/>
  <c r="CO26" i="2"/>
  <c r="CJ26" i="2"/>
  <c r="BP26" i="2"/>
  <c r="CO25" i="2"/>
  <c r="CH25" i="2"/>
  <c r="BN25" i="2"/>
  <c r="CO24" i="2"/>
  <c r="CH24" i="2"/>
  <c r="BN24" i="2"/>
  <c r="B24" i="2"/>
  <c r="CO12" i="2" s="1"/>
  <c r="CO23" i="2"/>
  <c r="CJ23" i="2"/>
  <c r="CG23" i="2"/>
  <c r="CF23" i="2"/>
  <c r="CE23" i="2"/>
  <c r="CD23" i="2"/>
  <c r="CC23" i="2"/>
  <c r="CB23" i="2"/>
  <c r="CA23" i="2"/>
  <c r="BZ23" i="2"/>
  <c r="BY23" i="2"/>
  <c r="BX23" i="2"/>
  <c r="BW23" i="2"/>
  <c r="BV23" i="2"/>
  <c r="BU23" i="2"/>
  <c r="BT23" i="2"/>
  <c r="BS23" i="2"/>
  <c r="BR23" i="2"/>
  <c r="BQ23" i="2"/>
  <c r="BP23" i="2"/>
  <c r="CO22" i="2"/>
  <c r="CJ22" i="2"/>
  <c r="CO21" i="2"/>
  <c r="CH21" i="2"/>
  <c r="BN21" i="2"/>
  <c r="CO20" i="2"/>
  <c r="CH20" i="2"/>
  <c r="BN20" i="2"/>
  <c r="B20" i="2"/>
  <c r="CO11" i="2" s="1"/>
  <c r="CO19" i="2"/>
  <c r="CJ19" i="2"/>
  <c r="CG19" i="2"/>
  <c r="CF19" i="2"/>
  <c r="CE19" i="2"/>
  <c r="CD19" i="2"/>
  <c r="CC19" i="2"/>
  <c r="CB19" i="2"/>
  <c r="CA19" i="2"/>
  <c r="BZ19" i="2"/>
  <c r="BY19" i="2"/>
  <c r="BX19" i="2"/>
  <c r="BW19" i="2"/>
  <c r="BV19" i="2"/>
  <c r="BU19" i="2"/>
  <c r="BT19" i="2"/>
  <c r="BS19" i="2"/>
  <c r="BR19" i="2"/>
  <c r="BQ19" i="2"/>
  <c r="BP19" i="2"/>
  <c r="CL19" i="2" s="1"/>
  <c r="E18" i="13" s="1"/>
  <c r="CO18" i="2"/>
  <c r="CJ18" i="2"/>
  <c r="CO17" i="2"/>
  <c r="CH17" i="2"/>
  <c r="BN17" i="2"/>
  <c r="CO16" i="2"/>
  <c r="CH16" i="2"/>
  <c r="BN16" i="2"/>
  <c r="B16" i="2"/>
  <c r="CO10" i="2" s="1"/>
  <c r="CO15" i="2"/>
  <c r="CJ15" i="2"/>
  <c r="CG15" i="2"/>
  <c r="CF15" i="2"/>
  <c r="CE15" i="2"/>
  <c r="CD15" i="2"/>
  <c r="CC15" i="2"/>
  <c r="CB15" i="2"/>
  <c r="CA15" i="2"/>
  <c r="BZ15" i="2"/>
  <c r="BY15" i="2"/>
  <c r="BX15" i="2"/>
  <c r="BW15" i="2"/>
  <c r="BV15" i="2"/>
  <c r="BU15" i="2"/>
  <c r="BT15" i="2"/>
  <c r="BS15" i="2"/>
  <c r="BR15" i="2"/>
  <c r="BQ15" i="2"/>
  <c r="BP15" i="2"/>
  <c r="BP13" i="2"/>
  <c r="CJ14" i="2"/>
  <c r="CH13" i="2"/>
  <c r="BN13" i="2"/>
  <c r="CH12" i="2"/>
  <c r="BN12" i="2"/>
  <c r="B12" i="2"/>
  <c r="CO9" i="2" s="1"/>
  <c r="CJ11" i="2"/>
  <c r="CG11" i="2"/>
  <c r="CF11" i="2"/>
  <c r="CE11" i="2"/>
  <c r="CD11" i="2"/>
  <c r="CC11" i="2"/>
  <c r="CB11" i="2"/>
  <c r="CA11" i="2"/>
  <c r="BZ11" i="2"/>
  <c r="BY11" i="2"/>
  <c r="BX11" i="2"/>
  <c r="BW11" i="2"/>
  <c r="BV11" i="2"/>
  <c r="BU11" i="2"/>
  <c r="BT11" i="2"/>
  <c r="BS11" i="2"/>
  <c r="BR11" i="2"/>
  <c r="BQ11" i="2"/>
  <c r="BP11" i="2"/>
  <c r="BP9" i="2"/>
  <c r="CJ10" i="2"/>
  <c r="BP10" i="2"/>
  <c r="CH9" i="2"/>
  <c r="BN9" i="2"/>
  <c r="CH8" i="2"/>
  <c r="BN8" i="2"/>
  <c r="CO8" i="2"/>
  <c r="BM5" i="2"/>
  <c r="BL5" i="2"/>
  <c r="BJ5" i="2"/>
  <c r="BI5" i="2"/>
  <c r="BH5" i="2"/>
  <c r="BG5" i="2"/>
  <c r="BF5" i="2"/>
  <c r="BE5" i="2"/>
  <c r="BD5" i="2"/>
  <c r="BC5" i="2"/>
  <c r="BB5" i="2"/>
  <c r="BA5" i="2"/>
  <c r="AZ5" i="2"/>
  <c r="AY5" i="2"/>
  <c r="AX5" i="2"/>
  <c r="AW5" i="2"/>
  <c r="AV5" i="2"/>
  <c r="AU5" i="2"/>
  <c r="AT5" i="2"/>
  <c r="AS5" i="2"/>
  <c r="AR5" i="2"/>
  <c r="AQ5" i="2"/>
  <c r="AP5" i="2"/>
  <c r="AO5" i="2"/>
  <c r="AN5" i="2"/>
  <c r="AM5" i="2"/>
  <c r="AL5" i="2"/>
  <c r="AK5" i="2"/>
  <c r="AJ5" i="2"/>
  <c r="AI5" i="2"/>
  <c r="AH5" i="2"/>
  <c r="AG5" i="2"/>
  <c r="AF5" i="2"/>
  <c r="AE5" i="2"/>
  <c r="AD5" i="2"/>
  <c r="AC5" i="2"/>
  <c r="AB5" i="2"/>
  <c r="Z5" i="2"/>
  <c r="Y5" i="2"/>
  <c r="X5" i="2"/>
  <c r="V5" i="2"/>
  <c r="U5" i="2"/>
  <c r="T5" i="2"/>
  <c r="S5" i="2"/>
  <c r="R5" i="2"/>
  <c r="Q5" i="2"/>
  <c r="P5" i="2"/>
  <c r="O5" i="2"/>
  <c r="N5" i="2"/>
  <c r="M5" i="2"/>
  <c r="L5" i="2"/>
  <c r="K5" i="2"/>
  <c r="J5" i="2"/>
  <c r="I5" i="2"/>
  <c r="H5" i="2"/>
  <c r="G5" i="2"/>
  <c r="F5" i="2"/>
  <c r="E5" i="2"/>
  <c r="D5" i="2"/>
  <c r="BL4" i="2"/>
  <c r="BJ4" i="2"/>
  <c r="BI4" i="2"/>
  <c r="BH4" i="2"/>
  <c r="BG4" i="2"/>
  <c r="BF4" i="2"/>
  <c r="BE4" i="2"/>
  <c r="BD4" i="2"/>
  <c r="BC4" i="2"/>
  <c r="BB4" i="2"/>
  <c r="BA4" i="2"/>
  <c r="AZ4" i="2"/>
  <c r="AY4" i="2"/>
  <c r="AX4" i="2"/>
  <c r="AW4" i="2"/>
  <c r="AV4" i="2"/>
  <c r="AU4" i="2"/>
  <c r="AT4" i="2"/>
  <c r="AS4" i="2"/>
  <c r="AR4" i="2"/>
  <c r="AQ4" i="2"/>
  <c r="AP4" i="2"/>
  <c r="AO4" i="2"/>
  <c r="AN4" i="2"/>
  <c r="AM4" i="2"/>
  <c r="AL4" i="2"/>
  <c r="AK4" i="2"/>
  <c r="AJ4" i="2"/>
  <c r="AI4" i="2"/>
  <c r="AH4" i="2"/>
  <c r="AG4" i="2"/>
  <c r="AF4" i="2"/>
  <c r="AE4" i="2"/>
  <c r="AD4" i="2"/>
  <c r="AC4" i="2"/>
  <c r="AB4" i="2"/>
  <c r="AA4" i="2"/>
  <c r="Z4" i="2"/>
  <c r="Y4" i="2"/>
  <c r="X4" i="2"/>
  <c r="W4" i="2"/>
  <c r="V4" i="2"/>
  <c r="U4" i="2"/>
  <c r="T4" i="2"/>
  <c r="S4" i="2"/>
  <c r="R4" i="2"/>
  <c r="Q4" i="2"/>
  <c r="P4" i="2"/>
  <c r="O4" i="2"/>
  <c r="N4" i="2"/>
  <c r="M4" i="2"/>
  <c r="L4" i="2"/>
  <c r="K4" i="2"/>
  <c r="J4" i="2"/>
  <c r="I4" i="2"/>
  <c r="H4" i="2"/>
  <c r="G4" i="2"/>
  <c r="F4" i="2"/>
  <c r="E4" i="2"/>
  <c r="D4" i="2"/>
  <c r="E1" i="2"/>
  <c r="F1" i="2" s="1"/>
  <c r="G1" i="2" s="1"/>
  <c r="H1" i="2" s="1"/>
  <c r="I1" i="2" s="1"/>
  <c r="J1" i="2" s="1"/>
  <c r="K1" i="2" s="1"/>
  <c r="L1" i="2" s="1"/>
  <c r="M1" i="2" s="1"/>
  <c r="N1" i="2" s="1"/>
  <c r="O1" i="2" s="1"/>
  <c r="P1" i="2" s="1"/>
  <c r="Q1" i="2" s="1"/>
  <c r="R1" i="2" s="1"/>
  <c r="S1" i="2" s="1"/>
  <c r="T1" i="2" s="1"/>
  <c r="U1" i="2" s="1"/>
  <c r="V1" i="2" s="1"/>
  <c r="W1" i="2" s="1"/>
  <c r="X1" i="2" s="1"/>
  <c r="Y1" i="2" s="1"/>
  <c r="Z1" i="2" s="1"/>
  <c r="AA1" i="2" s="1"/>
  <c r="AB1" i="2" s="1"/>
  <c r="AC1" i="2" s="1"/>
  <c r="AD1" i="2" s="1"/>
  <c r="AE1" i="2" s="1"/>
  <c r="AF1" i="2" s="1"/>
  <c r="AG1" i="2" s="1"/>
  <c r="AH1" i="2" s="1"/>
  <c r="AI1" i="2" s="1"/>
  <c r="AJ1" i="2" s="1"/>
  <c r="AK1" i="2" s="1"/>
  <c r="AL1" i="2" s="1"/>
  <c r="AM1" i="2" s="1"/>
  <c r="AN1" i="2" s="1"/>
  <c r="AO1" i="2" s="1"/>
  <c r="AP1" i="2" s="1"/>
  <c r="AQ1" i="2" s="1"/>
  <c r="AR1" i="2" s="1"/>
  <c r="AS1" i="2" s="1"/>
  <c r="AT1" i="2" s="1"/>
  <c r="AU1" i="2" s="1"/>
  <c r="AV1" i="2" s="1"/>
  <c r="AW1" i="2" s="1"/>
  <c r="AX1" i="2" s="1"/>
  <c r="AY1" i="2" s="1"/>
  <c r="AZ1" i="2" s="1"/>
  <c r="BA1" i="2" s="1"/>
  <c r="BB1" i="2" s="1"/>
  <c r="BC1" i="2" s="1"/>
  <c r="BD1" i="2" s="1"/>
  <c r="BE1" i="2" s="1"/>
  <c r="BF1" i="2" s="1"/>
  <c r="BG1" i="2" s="1"/>
  <c r="BH1" i="2" s="1"/>
  <c r="A134" i="12"/>
  <c r="A135" i="12" s="1"/>
  <c r="A136" i="12" s="1"/>
  <c r="A137" i="12" s="1"/>
  <c r="A138" i="12" s="1"/>
  <c r="A139" i="12" s="1"/>
  <c r="A140" i="12" s="1"/>
  <c r="A141" i="12" s="1"/>
  <c r="A142" i="12" s="1"/>
  <c r="A143" i="12" s="1"/>
  <c r="A144" i="12" s="1"/>
  <c r="A145" i="12" s="1"/>
  <c r="A146" i="12" s="1"/>
  <c r="A147" i="12" s="1"/>
  <c r="A148" i="12" s="1"/>
  <c r="A149" i="12" s="1"/>
  <c r="A150" i="12" s="1"/>
  <c r="A151" i="12" s="1"/>
  <c r="A152" i="12" s="1"/>
  <c r="A153" i="12" s="1"/>
  <c r="A154" i="12" s="1"/>
  <c r="A155" i="12" s="1"/>
  <c r="A156" i="12" s="1"/>
  <c r="A157" i="12" s="1"/>
  <c r="A158" i="12" s="1"/>
  <c r="A159" i="12" s="1"/>
  <c r="A160" i="12" s="1"/>
  <c r="A161" i="12" s="1"/>
  <c r="A162" i="12" s="1"/>
  <c r="A163" i="12" s="1"/>
  <c r="A164" i="12" s="1"/>
  <c r="A165" i="12" s="1"/>
  <c r="A166" i="12" s="1"/>
  <c r="A167" i="12" s="1"/>
  <c r="A168" i="12" s="1"/>
  <c r="A169" i="12" s="1"/>
  <c r="A170" i="12" s="1"/>
  <c r="A171" i="12" s="1"/>
  <c r="A172" i="12" s="1"/>
  <c r="A173" i="12" s="1"/>
  <c r="A174" i="12" s="1"/>
  <c r="A175" i="12" s="1"/>
  <c r="A176" i="12" s="1"/>
  <c r="A177" i="12" s="1"/>
  <c r="A178" i="12" s="1"/>
  <c r="B119" i="12"/>
  <c r="B115" i="12"/>
  <c r="B111" i="12"/>
  <c r="B107" i="12"/>
  <c r="B103" i="12"/>
  <c r="B99" i="12"/>
  <c r="B95" i="12"/>
  <c r="B91" i="12"/>
  <c r="B87" i="12"/>
  <c r="B83" i="12"/>
  <c r="B79" i="12"/>
  <c r="B75" i="12"/>
  <c r="B71" i="12"/>
  <c r="B67" i="12"/>
  <c r="B63" i="12"/>
  <c r="B59" i="12"/>
  <c r="B55" i="12"/>
  <c r="B51" i="12"/>
  <c r="B47" i="12"/>
  <c r="B43" i="12"/>
  <c r="B39" i="12"/>
  <c r="B35" i="12"/>
  <c r="U34" i="12"/>
  <c r="O34" i="12"/>
  <c r="U33" i="12"/>
  <c r="O33" i="12"/>
  <c r="U32" i="12"/>
  <c r="O32" i="12"/>
  <c r="U31" i="12"/>
  <c r="O31" i="12"/>
  <c r="B31" i="12"/>
  <c r="U30" i="12"/>
  <c r="O30" i="12"/>
  <c r="U29" i="12"/>
  <c r="O29" i="12"/>
  <c r="U28" i="12"/>
  <c r="O28" i="12"/>
  <c r="U27" i="12"/>
  <c r="O27" i="12"/>
  <c r="B27" i="12"/>
  <c r="U26" i="12"/>
  <c r="O26" i="12"/>
  <c r="U25" i="12"/>
  <c r="O25" i="12"/>
  <c r="U24" i="12"/>
  <c r="O24" i="12"/>
  <c r="U23" i="12"/>
  <c r="O23" i="12"/>
  <c r="B23" i="12"/>
  <c r="U22" i="12"/>
  <c r="O22" i="12"/>
  <c r="U21" i="12"/>
  <c r="O21" i="12"/>
  <c r="U20" i="12"/>
  <c r="O20" i="12"/>
  <c r="U19" i="12"/>
  <c r="O19" i="12"/>
  <c r="B19" i="12"/>
  <c r="U18" i="12"/>
  <c r="O18" i="12"/>
  <c r="U17" i="12"/>
  <c r="O17" i="12"/>
  <c r="U16" i="12"/>
  <c r="O16" i="12"/>
  <c r="U15" i="12"/>
  <c r="O15" i="12"/>
  <c r="B15" i="12"/>
  <c r="U14" i="12"/>
  <c r="O14" i="12"/>
  <c r="U13" i="12"/>
  <c r="O13" i="12"/>
  <c r="U12" i="12"/>
  <c r="O12" i="12"/>
  <c r="U11" i="12"/>
  <c r="O11" i="12"/>
  <c r="B11" i="12"/>
  <c r="U10" i="12"/>
  <c r="O10" i="12"/>
  <c r="U9" i="12"/>
  <c r="O9" i="12"/>
  <c r="U8" i="12"/>
  <c r="O8" i="12"/>
  <c r="U7" i="12"/>
  <c r="O7" i="12"/>
  <c r="B7" i="12"/>
  <c r="U6" i="12"/>
  <c r="O6" i="12"/>
  <c r="A202" i="13"/>
  <c r="A203" i="13" s="1"/>
  <c r="A204" i="13" s="1"/>
  <c r="A205" i="13" s="1"/>
  <c r="A206" i="13" s="1"/>
  <c r="A207" i="13" s="1"/>
  <c r="A208" i="13" s="1"/>
  <c r="A209" i="13" s="1"/>
  <c r="A210" i="13" s="1"/>
  <c r="A211" i="13" s="1"/>
  <c r="A212" i="13" s="1"/>
  <c r="A213" i="13" s="1"/>
  <c r="A214" i="13" s="1"/>
  <c r="A215" i="13" s="1"/>
  <c r="A216" i="13" s="1"/>
  <c r="A217" i="13" s="1"/>
  <c r="A218" i="13" s="1"/>
  <c r="A219" i="13" s="1"/>
  <c r="A220" i="13" s="1"/>
  <c r="A221" i="13" s="1"/>
  <c r="A222" i="13" s="1"/>
  <c r="A223" i="13" s="1"/>
  <c r="A224" i="13" s="1"/>
  <c r="A225" i="13" s="1"/>
  <c r="A226" i="13" s="1"/>
  <c r="A227" i="13" s="1"/>
  <c r="A228" i="13" s="1"/>
  <c r="A229" i="13" s="1"/>
  <c r="A230" i="13" s="1"/>
  <c r="A231" i="13" s="1"/>
  <c r="A232" i="13" s="1"/>
  <c r="A233" i="13" s="1"/>
  <c r="A234" i="13" s="1"/>
  <c r="A235" i="13" s="1"/>
  <c r="A236" i="13" s="1"/>
  <c r="A237" i="13" s="1"/>
  <c r="A238" i="13" s="1"/>
  <c r="A239" i="13" s="1"/>
  <c r="A240" i="13" s="1"/>
  <c r="A241" i="13" s="1"/>
  <c r="A242" i="13" s="1"/>
  <c r="A243" i="13" s="1"/>
  <c r="A244" i="13" s="1"/>
  <c r="A245" i="13" s="1"/>
  <c r="A246" i="13" s="1"/>
  <c r="B187" i="13"/>
  <c r="B183" i="13"/>
  <c r="B179" i="13"/>
  <c r="B175" i="13"/>
  <c r="B171" i="13"/>
  <c r="B167" i="13"/>
  <c r="B163" i="13"/>
  <c r="B159" i="13"/>
  <c r="B155" i="13"/>
  <c r="B151" i="13"/>
  <c r="B147" i="13"/>
  <c r="B143" i="13"/>
  <c r="B139" i="13"/>
  <c r="B135" i="13"/>
  <c r="B131" i="13"/>
  <c r="U53" i="13"/>
  <c r="O53" i="13"/>
  <c r="U52" i="13"/>
  <c r="O52" i="13"/>
  <c r="U51" i="13"/>
  <c r="O51" i="13"/>
  <c r="B51" i="13"/>
  <c r="U50" i="13"/>
  <c r="O50" i="13"/>
  <c r="U49" i="13"/>
  <c r="O49" i="13"/>
  <c r="U48" i="13"/>
  <c r="O48" i="13"/>
  <c r="U47" i="13"/>
  <c r="O47" i="13"/>
  <c r="B47" i="13"/>
  <c r="U46" i="13"/>
  <c r="O46" i="13"/>
  <c r="U45" i="13"/>
  <c r="O45" i="13"/>
  <c r="U44" i="13"/>
  <c r="O44" i="13"/>
  <c r="U43" i="13"/>
  <c r="O43" i="13"/>
  <c r="B43" i="13"/>
  <c r="U42" i="13"/>
  <c r="O42" i="13"/>
  <c r="U41" i="13"/>
  <c r="O41" i="13"/>
  <c r="U40" i="13"/>
  <c r="O40" i="13"/>
  <c r="U39" i="13"/>
  <c r="O39" i="13"/>
  <c r="B39" i="13"/>
  <c r="U38" i="13"/>
  <c r="O38" i="13"/>
  <c r="U37" i="13"/>
  <c r="O37" i="13"/>
  <c r="U36" i="13"/>
  <c r="O36" i="13"/>
  <c r="U35" i="13"/>
  <c r="O35" i="13"/>
  <c r="B35" i="13"/>
  <c r="U34" i="13"/>
  <c r="O34" i="13"/>
  <c r="U33" i="13"/>
  <c r="O33" i="13"/>
  <c r="U32" i="13"/>
  <c r="O32" i="13"/>
  <c r="U31" i="13"/>
  <c r="O31" i="13"/>
  <c r="B31" i="13"/>
  <c r="U30" i="13"/>
  <c r="O30" i="13"/>
  <c r="U29" i="13"/>
  <c r="O29" i="13"/>
  <c r="U28" i="13"/>
  <c r="O28" i="13"/>
  <c r="U27" i="13"/>
  <c r="O27" i="13"/>
  <c r="B27" i="13"/>
  <c r="U26" i="13"/>
  <c r="O26" i="13"/>
  <c r="U25" i="13"/>
  <c r="O25" i="13"/>
  <c r="U24" i="13"/>
  <c r="O24" i="13"/>
  <c r="U23" i="13"/>
  <c r="O23" i="13"/>
  <c r="B23" i="13"/>
  <c r="U22" i="13"/>
  <c r="O22" i="13"/>
  <c r="U21" i="13"/>
  <c r="O21" i="13"/>
  <c r="U20" i="13"/>
  <c r="O20" i="13"/>
  <c r="U19" i="13"/>
  <c r="O19" i="13"/>
  <c r="B19" i="13"/>
  <c r="U18" i="13"/>
  <c r="O18" i="13"/>
  <c r="U17" i="13"/>
  <c r="O17" i="13"/>
  <c r="U16" i="13"/>
  <c r="O16" i="13"/>
  <c r="U15" i="13"/>
  <c r="O15" i="13"/>
  <c r="B15" i="13"/>
  <c r="U14" i="13"/>
  <c r="O14" i="13"/>
  <c r="U13" i="13"/>
  <c r="O13" i="13"/>
  <c r="U12" i="13"/>
  <c r="O12" i="13"/>
  <c r="U11" i="13"/>
  <c r="O11" i="13"/>
  <c r="B11" i="13"/>
  <c r="U10" i="13"/>
  <c r="O10" i="13"/>
  <c r="U9" i="13"/>
  <c r="O9" i="13"/>
  <c r="U8" i="13"/>
  <c r="O8" i="13"/>
  <c r="B7" i="13"/>
  <c r="E49" i="18"/>
  <c r="D49" i="18"/>
  <c r="C49" i="18"/>
  <c r="J31" i="18"/>
  <c r="I31" i="18"/>
  <c r="E49" i="16"/>
  <c r="D49" i="16"/>
  <c r="C49" i="16"/>
  <c r="J31" i="16"/>
  <c r="I31" i="16"/>
  <c r="CK23" i="9" l="1"/>
  <c r="CR11" i="9" s="1"/>
  <c r="CK31" i="9"/>
  <c r="CR13" i="9" s="1"/>
  <c r="CM146" i="9"/>
  <c r="H146" i="13" s="1"/>
  <c r="CK80" i="11"/>
  <c r="BQ84" i="11"/>
  <c r="CK84" i="11"/>
  <c r="CM101" i="11"/>
  <c r="H101" i="12" s="1"/>
  <c r="A144" i="11"/>
  <c r="A145" i="11" s="1"/>
  <c r="A146" i="11" s="1"/>
  <c r="A147" i="11" s="1"/>
  <c r="A148" i="11" s="1"/>
  <c r="A149" i="11" s="1"/>
  <c r="A150" i="11" s="1"/>
  <c r="A151" i="11" s="1"/>
  <c r="A152" i="11" s="1"/>
  <c r="A153" i="11" s="1"/>
  <c r="A154" i="11" s="1"/>
  <c r="A155" i="11" s="1"/>
  <c r="A156" i="11" s="1"/>
  <c r="A157" i="11" s="1"/>
  <c r="A158" i="11" s="1"/>
  <c r="A159" i="11" s="1"/>
  <c r="A160" i="11" s="1"/>
  <c r="A161" i="11" s="1"/>
  <c r="A162" i="11" s="1"/>
  <c r="A163" i="11" s="1"/>
  <c r="A164" i="11" s="1"/>
  <c r="A165" i="11" s="1"/>
  <c r="CP33" i="11" s="1"/>
  <c r="CL106" i="2"/>
  <c r="E105" i="13" s="1"/>
  <c r="CJ120" i="2"/>
  <c r="BQ23" i="9"/>
  <c r="CM45" i="9"/>
  <c r="H45" i="13" s="1"/>
  <c r="CK55" i="9"/>
  <c r="CR19" i="9" s="1"/>
  <c r="CM77" i="9"/>
  <c r="H77" i="13" s="1"/>
  <c r="CK91" i="11"/>
  <c r="CR28" i="11" s="1"/>
  <c r="CM165" i="9"/>
  <c r="H165" i="13" s="1"/>
  <c r="CM177" i="9"/>
  <c r="H177" i="13" s="1"/>
  <c r="CJ44" i="10"/>
  <c r="CQ17" i="10" s="1"/>
  <c r="CJ72" i="10"/>
  <c r="CQ24" i="10" s="1"/>
  <c r="CM17" i="11"/>
  <c r="H17" i="12" s="1"/>
  <c r="CM21" i="11"/>
  <c r="H21" i="12" s="1"/>
  <c r="D82" i="8"/>
  <c r="BQ35" i="11"/>
  <c r="CK35" i="9"/>
  <c r="CR14" i="9" s="1"/>
  <c r="CM18" i="9"/>
  <c r="H18" i="13" s="1"/>
  <c r="CM58" i="9"/>
  <c r="H58" i="13" s="1"/>
  <c r="CM70" i="9"/>
  <c r="H70" i="13" s="1"/>
  <c r="CM14" i="9"/>
  <c r="H14" i="13" s="1"/>
  <c r="BQ32" i="9"/>
  <c r="CM46" i="9"/>
  <c r="H46" i="13" s="1"/>
  <c r="CM97" i="9"/>
  <c r="H97" i="13" s="1"/>
  <c r="CM73" i="9"/>
  <c r="H73" i="13" s="1"/>
  <c r="CK23" i="11"/>
  <c r="CR11" i="11" s="1"/>
  <c r="CK35" i="11"/>
  <c r="CR14" i="11" s="1"/>
  <c r="CK111" i="9"/>
  <c r="CR33" i="9" s="1"/>
  <c r="BR194" i="9"/>
  <c r="CJ32" i="2"/>
  <c r="CQ14" i="2" s="1"/>
  <c r="CJ157" i="2"/>
  <c r="CL166" i="2"/>
  <c r="E165" i="13" s="1"/>
  <c r="K165" i="13" s="1"/>
  <c r="BP165" i="2"/>
  <c r="BP188" i="2"/>
  <c r="BQ19" i="9"/>
  <c r="CM29" i="9"/>
  <c r="H29" i="13" s="1"/>
  <c r="CM50" i="9"/>
  <c r="H50" i="13" s="1"/>
  <c r="CK59" i="9"/>
  <c r="CR20" i="9" s="1"/>
  <c r="CM65" i="9"/>
  <c r="H65" i="13" s="1"/>
  <c r="CK71" i="9"/>
  <c r="CR23" i="9" s="1"/>
  <c r="CK92" i="9"/>
  <c r="CM105" i="9"/>
  <c r="H105" i="13" s="1"/>
  <c r="CJ33" i="10"/>
  <c r="CJ36" i="10"/>
  <c r="CQ15" i="10" s="1"/>
  <c r="CJ48" i="10"/>
  <c r="CQ18" i="10" s="1"/>
  <c r="CJ121" i="10"/>
  <c r="BQ60" i="11"/>
  <c r="BQ108" i="11"/>
  <c r="BQ120" i="11"/>
  <c r="CJ104" i="2"/>
  <c r="CK43" i="9"/>
  <c r="CR16" i="9" s="1"/>
  <c r="BQ56" i="9"/>
  <c r="CK56" i="9"/>
  <c r="CM113" i="9"/>
  <c r="H113" i="13" s="1"/>
  <c r="CK115" i="9"/>
  <c r="CR34" i="9" s="1"/>
  <c r="BQ120" i="9"/>
  <c r="CK120" i="9"/>
  <c r="CM122" i="9"/>
  <c r="H122" i="13" s="1"/>
  <c r="CM130" i="9"/>
  <c r="H130" i="13" s="1"/>
  <c r="CK139" i="9"/>
  <c r="CR40" i="9" s="1"/>
  <c r="CK143" i="9"/>
  <c r="CR41" i="9" s="1"/>
  <c r="CM145" i="9"/>
  <c r="H145" i="13" s="1"/>
  <c r="CK147" i="9"/>
  <c r="CR42" i="9" s="1"/>
  <c r="CK155" i="9"/>
  <c r="CR44" i="9" s="1"/>
  <c r="CK163" i="9"/>
  <c r="CR46" i="9" s="1"/>
  <c r="CK175" i="9"/>
  <c r="CR49" i="9" s="1"/>
  <c r="CK179" i="9"/>
  <c r="CR50" i="9" s="1"/>
  <c r="CK183" i="9"/>
  <c r="CR51" i="9" s="1"/>
  <c r="CM190" i="9"/>
  <c r="H190" i="13" s="1"/>
  <c r="CL19" i="10"/>
  <c r="E18" i="12" s="1"/>
  <c r="BP89" i="10"/>
  <c r="CJ120" i="10"/>
  <c r="CQ36" i="10" s="1"/>
  <c r="BQ11" i="11"/>
  <c r="BQ27" i="11"/>
  <c r="CK47" i="11"/>
  <c r="CR17" i="11" s="1"/>
  <c r="CM50" i="11"/>
  <c r="H50" i="12" s="1"/>
  <c r="CK63" i="11"/>
  <c r="CR21" i="11" s="1"/>
  <c r="CM66" i="11"/>
  <c r="H66" i="12" s="1"/>
  <c r="BQ67" i="11"/>
  <c r="CK79" i="11"/>
  <c r="CK104" i="11"/>
  <c r="CM110" i="11"/>
  <c r="H110" i="12" s="1"/>
  <c r="BQ111" i="11"/>
  <c r="CM113" i="11"/>
  <c r="H113" i="12" s="1"/>
  <c r="CJ16" i="2"/>
  <c r="CQ10" i="2" s="1"/>
  <c r="CL66" i="2"/>
  <c r="E65" i="13" s="1"/>
  <c r="CL90" i="2"/>
  <c r="E89" i="13" s="1"/>
  <c r="CL114" i="2"/>
  <c r="E113" i="13" s="1"/>
  <c r="CK51" i="9"/>
  <c r="CR18" i="9" s="1"/>
  <c r="CK127" i="9"/>
  <c r="CR37" i="9" s="1"/>
  <c r="CJ24" i="10"/>
  <c r="CQ12" i="10" s="1"/>
  <c r="CJ80" i="10"/>
  <c r="CQ26" i="10" s="1"/>
  <c r="CJ92" i="10"/>
  <c r="CQ29" i="10" s="1"/>
  <c r="CJ96" i="10"/>
  <c r="CQ30" i="10" s="1"/>
  <c r="CJ104" i="10"/>
  <c r="CQ32" i="10" s="1"/>
  <c r="CJ108" i="10"/>
  <c r="CQ33" i="10" s="1"/>
  <c r="CM29" i="11"/>
  <c r="H29" i="12" s="1"/>
  <c r="CK51" i="11"/>
  <c r="CR18" i="11" s="1"/>
  <c r="CK95" i="11"/>
  <c r="CR29" i="11" s="1"/>
  <c r="CL98" i="2"/>
  <c r="E97" i="13" s="1"/>
  <c r="K97" i="13" s="1"/>
  <c r="CJ97" i="2"/>
  <c r="CJ112" i="2"/>
  <c r="CQ34" i="2" s="1"/>
  <c r="CL122" i="2"/>
  <c r="E121" i="13" s="1"/>
  <c r="BP168" i="2"/>
  <c r="CL170" i="2"/>
  <c r="E169" i="13" s="1"/>
  <c r="CJ172" i="2"/>
  <c r="CL175" i="2"/>
  <c r="E174" i="13" s="1"/>
  <c r="H195" i="9"/>
  <c r="P195" i="9"/>
  <c r="CM21" i="9"/>
  <c r="H21" i="13" s="1"/>
  <c r="CM26" i="9"/>
  <c r="H26" i="13" s="1"/>
  <c r="BQ44" i="9"/>
  <c r="CK44" i="9"/>
  <c r="CM44" i="9" s="1"/>
  <c r="H44" i="13" s="1"/>
  <c r="Q17" i="13" s="1"/>
  <c r="CQ46" i="9"/>
  <c r="CS46" i="9" s="1"/>
  <c r="BQ51" i="9"/>
  <c r="BQ72" i="9"/>
  <c r="BQ84" i="9"/>
  <c r="CM93" i="9"/>
  <c r="H93" i="13" s="1"/>
  <c r="CK100" i="9"/>
  <c r="CM118" i="9"/>
  <c r="H118" i="13" s="1"/>
  <c r="BQ124" i="9"/>
  <c r="CM138" i="9"/>
  <c r="H138" i="13" s="1"/>
  <c r="CM142" i="9"/>
  <c r="H142" i="13" s="1"/>
  <c r="BQ144" i="9"/>
  <c r="CK144" i="9"/>
  <c r="CM149" i="9"/>
  <c r="H149" i="13" s="1"/>
  <c r="CM153" i="9"/>
  <c r="H153" i="13" s="1"/>
  <c r="CM173" i="9"/>
  <c r="H173" i="13" s="1"/>
  <c r="CM185" i="9"/>
  <c r="H185" i="13" s="1"/>
  <c r="CJ29" i="10"/>
  <c r="CL34" i="10"/>
  <c r="E33" i="12" s="1"/>
  <c r="CL86" i="10"/>
  <c r="E85" i="12" s="1"/>
  <c r="CL122" i="10"/>
  <c r="E121" i="12" s="1"/>
  <c r="CK31" i="11"/>
  <c r="CR13" i="11" s="1"/>
  <c r="BQ64" i="11"/>
  <c r="BQ68" i="11"/>
  <c r="CL135" i="2"/>
  <c r="E134" i="13" s="1"/>
  <c r="BP136" i="2"/>
  <c r="CP40" i="2" s="1"/>
  <c r="BP137" i="2"/>
  <c r="CJ137" i="2"/>
  <c r="CJ140" i="2"/>
  <c r="CQ41" i="2" s="1"/>
  <c r="CJ148" i="2"/>
  <c r="CQ43" i="2" s="1"/>
  <c r="CM10" i="9"/>
  <c r="H10" i="13" s="1"/>
  <c r="BQ55" i="9"/>
  <c r="CQ19" i="9" s="1"/>
  <c r="CS19" i="9" s="1"/>
  <c r="CM62" i="9"/>
  <c r="H62" i="13" s="1"/>
  <c r="CK63" i="9"/>
  <c r="CR21" i="9" s="1"/>
  <c r="CK67" i="9"/>
  <c r="CR22" i="9" s="1"/>
  <c r="CK83" i="9"/>
  <c r="CR26" i="9" s="1"/>
  <c r="CM90" i="9"/>
  <c r="H90" i="13" s="1"/>
  <c r="CK103" i="9"/>
  <c r="CR31" i="9" s="1"/>
  <c r="CK107" i="9"/>
  <c r="CR32" i="9" s="1"/>
  <c r="BQ127" i="9"/>
  <c r="BQ131" i="9"/>
  <c r="CQ38" i="9" s="1"/>
  <c r="BQ135" i="9"/>
  <c r="BQ156" i="9"/>
  <c r="CK156" i="9"/>
  <c r="CM162" i="9"/>
  <c r="H162" i="13" s="1"/>
  <c r="CM166" i="9"/>
  <c r="H166" i="13" s="1"/>
  <c r="CM178" i="9"/>
  <c r="H178" i="13" s="1"/>
  <c r="CM182" i="9"/>
  <c r="H182" i="13" s="1"/>
  <c r="CK184" i="9"/>
  <c r="CJ8" i="10"/>
  <c r="CQ8" i="10" s="1"/>
  <c r="CL15" i="10"/>
  <c r="E14" i="12" s="1"/>
  <c r="CJ28" i="10"/>
  <c r="CQ13" i="10" s="1"/>
  <c r="CJ32" i="10"/>
  <c r="CQ14" i="10" s="1"/>
  <c r="CJ41" i="10"/>
  <c r="CJ57" i="10"/>
  <c r="BP60" i="10"/>
  <c r="BP61" i="10"/>
  <c r="CJ65" i="10"/>
  <c r="BP77" i="10"/>
  <c r="BP84" i="10"/>
  <c r="BP101" i="10"/>
  <c r="BP104" i="10"/>
  <c r="CL104" i="10" s="1"/>
  <c r="E103" i="12" s="1"/>
  <c r="V30" i="12" s="1"/>
  <c r="CL107" i="10"/>
  <c r="E106" i="12" s="1"/>
  <c r="BP108" i="10"/>
  <c r="CK11" i="11"/>
  <c r="CR8" i="11" s="1"/>
  <c r="BQ28" i="11"/>
  <c r="CK55" i="11"/>
  <c r="CR19" i="11" s="1"/>
  <c r="CM58" i="11"/>
  <c r="H58" i="12" s="1"/>
  <c r="BQ59" i="11"/>
  <c r="CK67" i="11"/>
  <c r="CR22" i="11" s="1"/>
  <c r="CM73" i="11"/>
  <c r="H73" i="12" s="1"/>
  <c r="CM81" i="11"/>
  <c r="H81" i="12" s="1"/>
  <c r="CM102" i="11"/>
  <c r="H102" i="12" s="1"/>
  <c r="CK100" i="11"/>
  <c r="CM106" i="11"/>
  <c r="H106" i="12" s="1"/>
  <c r="BQ115" i="11"/>
  <c r="CK119" i="11"/>
  <c r="CR35" i="11" s="1"/>
  <c r="K105" i="13"/>
  <c r="CL14" i="2"/>
  <c r="E13" i="13" s="1"/>
  <c r="CJ24" i="2"/>
  <c r="CQ12" i="2" s="1"/>
  <c r="BP128" i="2"/>
  <c r="CP38" i="2" s="1"/>
  <c r="CM13" i="9"/>
  <c r="H13" i="13" s="1"/>
  <c r="CM30" i="9"/>
  <c r="H30" i="13" s="1"/>
  <c r="BQ31" i="9"/>
  <c r="CK39" i="9"/>
  <c r="CR15" i="9" s="1"/>
  <c r="CM42" i="9"/>
  <c r="H42" i="13" s="1"/>
  <c r="BQ47" i="9"/>
  <c r="CM53" i="9"/>
  <c r="H53" i="13" s="1"/>
  <c r="CM61" i="9"/>
  <c r="H61" i="13" s="1"/>
  <c r="BQ67" i="9"/>
  <c r="CM81" i="9"/>
  <c r="H81" i="13" s="1"/>
  <c r="CM86" i="9"/>
  <c r="H86" i="13" s="1"/>
  <c r="BQ104" i="9"/>
  <c r="CM106" i="9"/>
  <c r="H106" i="13" s="1"/>
  <c r="CK104" i="9"/>
  <c r="CM104" i="9" s="1"/>
  <c r="H104" i="13" s="1"/>
  <c r="Q32" i="13" s="1"/>
  <c r="CM110" i="9"/>
  <c r="H110" i="13" s="1"/>
  <c r="CM117" i="9"/>
  <c r="H117" i="13" s="1"/>
  <c r="CK119" i="9"/>
  <c r="CR35" i="9" s="1"/>
  <c r="CM126" i="9"/>
  <c r="H126" i="13" s="1"/>
  <c r="CM133" i="9"/>
  <c r="H133" i="13" s="1"/>
  <c r="CM137" i="9"/>
  <c r="H137" i="13" s="1"/>
  <c r="BQ136" i="9"/>
  <c r="CK171" i="9"/>
  <c r="BP12" i="10"/>
  <c r="CP9" i="10" s="1"/>
  <c r="CL14" i="10"/>
  <c r="E13" i="12" s="1"/>
  <c r="CJ13" i="10"/>
  <c r="CL27" i="10"/>
  <c r="E26" i="12" s="1"/>
  <c r="CL35" i="10"/>
  <c r="E34" i="12" s="1"/>
  <c r="CJ40" i="10"/>
  <c r="CQ16" i="10" s="1"/>
  <c r="CJ56" i="10"/>
  <c r="CQ20" i="10" s="1"/>
  <c r="CJ88" i="10"/>
  <c r="CQ28" i="10" s="1"/>
  <c r="BQ8" i="11"/>
  <c r="CM10" i="11"/>
  <c r="H10" i="12" s="1"/>
  <c r="CK19" i="11"/>
  <c r="CR10" i="11" s="1"/>
  <c r="CK24" i="11"/>
  <c r="CK40" i="11"/>
  <c r="CK43" i="11"/>
  <c r="CR16" i="11" s="1"/>
  <c r="CK48" i="11"/>
  <c r="CK71" i="11"/>
  <c r="CR23" i="11" s="1"/>
  <c r="CM77" i="11"/>
  <c r="H77" i="12" s="1"/>
  <c r="CK76" i="11"/>
  <c r="CM94" i="11"/>
  <c r="H94" i="12" s="1"/>
  <c r="CM97" i="11"/>
  <c r="H97" i="12" s="1"/>
  <c r="CK103" i="11"/>
  <c r="CR31" i="11" s="1"/>
  <c r="CM105" i="11"/>
  <c r="H105" i="12" s="1"/>
  <c r="BQ116" i="11"/>
  <c r="CK116" i="11"/>
  <c r="C82" i="8"/>
  <c r="C183" i="8"/>
  <c r="D183" i="8" s="1"/>
  <c r="CM102" i="9"/>
  <c r="H102" i="13" s="1"/>
  <c r="BQ100" i="9"/>
  <c r="BQ40" i="11"/>
  <c r="CM40" i="11" s="1"/>
  <c r="H40" i="12" s="1"/>
  <c r="Q14" i="12" s="1"/>
  <c r="BP48" i="10"/>
  <c r="CP18" i="10" s="1"/>
  <c r="CR18" i="10" s="1"/>
  <c r="CM74" i="9"/>
  <c r="H74" i="13" s="1"/>
  <c r="BQ63" i="9"/>
  <c r="CM38" i="9"/>
  <c r="H38" i="13" s="1"/>
  <c r="CL43" i="10"/>
  <c r="E42" i="12" s="1"/>
  <c r="BP96" i="2"/>
  <c r="CP30" i="2" s="1"/>
  <c r="BP20" i="10"/>
  <c r="CP11" i="10" s="1"/>
  <c r="CR11" i="10" s="1"/>
  <c r="K21" i="12"/>
  <c r="BP36" i="10"/>
  <c r="CL42" i="10"/>
  <c r="E41" i="12" s="1"/>
  <c r="CL59" i="10"/>
  <c r="E58" i="12" s="1"/>
  <c r="BP64" i="10"/>
  <c r="CP22" i="10" s="1"/>
  <c r="CL67" i="10"/>
  <c r="E66" i="12" s="1"/>
  <c r="BP80" i="10"/>
  <c r="CP26" i="10" s="1"/>
  <c r="CL83" i="10"/>
  <c r="E82" i="12" s="1"/>
  <c r="BP112" i="10"/>
  <c r="CL112" i="10" s="1"/>
  <c r="E111" i="12" s="1"/>
  <c r="V32" i="12" s="1"/>
  <c r="CL118" i="10"/>
  <c r="E117" i="12" s="1"/>
  <c r="CL82" i="10"/>
  <c r="E81" i="12" s="1"/>
  <c r="K81" i="12" s="1"/>
  <c r="CL106" i="10"/>
  <c r="E105" i="12" s="1"/>
  <c r="BJ1" i="10"/>
  <c r="BK1" i="10" s="1"/>
  <c r="BL1" i="10" s="1"/>
  <c r="BM1" i="10" s="1"/>
  <c r="BP68" i="10"/>
  <c r="CP23" i="10" s="1"/>
  <c r="CR23" i="10" s="1"/>
  <c r="BP76" i="10"/>
  <c r="BP100" i="10"/>
  <c r="CL111" i="10"/>
  <c r="E110" i="12" s="1"/>
  <c r="CL114" i="10"/>
  <c r="E113" i="12" s="1"/>
  <c r="CL123" i="10"/>
  <c r="E122" i="12" s="1"/>
  <c r="CJ41" i="2"/>
  <c r="CJ121" i="2"/>
  <c r="BP141" i="2"/>
  <c r="CJ141" i="2"/>
  <c r="CJ185" i="2"/>
  <c r="CJ53" i="2"/>
  <c r="CL53" i="2" s="1"/>
  <c r="E52" i="13" s="1"/>
  <c r="P19" i="13" s="1"/>
  <c r="CJ89" i="2"/>
  <c r="J195" i="2"/>
  <c r="R195" i="2"/>
  <c r="Z195" i="2"/>
  <c r="AH195" i="2"/>
  <c r="AL195" i="2"/>
  <c r="AP195" i="2"/>
  <c r="AT195" i="2"/>
  <c r="AX195" i="2"/>
  <c r="BB195" i="2"/>
  <c r="BF195" i="2"/>
  <c r="BP8" i="2"/>
  <c r="CP8" i="2" s="1"/>
  <c r="CL11" i="2"/>
  <c r="E10" i="13" s="1"/>
  <c r="CL43" i="2"/>
  <c r="E42" i="13" s="1"/>
  <c r="CJ52" i="2"/>
  <c r="CQ19" i="2" s="1"/>
  <c r="CL55" i="2"/>
  <c r="E54" i="13" s="1"/>
  <c r="CJ56" i="2"/>
  <c r="CQ20" i="2" s="1"/>
  <c r="CJ72" i="2"/>
  <c r="CQ24" i="2" s="1"/>
  <c r="CJ105" i="2"/>
  <c r="CJ113" i="2"/>
  <c r="CL143" i="2"/>
  <c r="E142" i="13" s="1"/>
  <c r="BP144" i="2"/>
  <c r="CP42" i="2" s="1"/>
  <c r="CJ156" i="2"/>
  <c r="CQ45" i="2" s="1"/>
  <c r="CJ169" i="2"/>
  <c r="BP177" i="2"/>
  <c r="BP181" i="2"/>
  <c r="CJ181" i="2"/>
  <c r="CJ184" i="2"/>
  <c r="CQ52" i="2" s="1"/>
  <c r="F195" i="2"/>
  <c r="N195" i="2"/>
  <c r="V195" i="2"/>
  <c r="AD195" i="2"/>
  <c r="CJ12" i="2"/>
  <c r="CQ9" i="2" s="1"/>
  <c r="CL26" i="2"/>
  <c r="E25" i="13" s="1"/>
  <c r="CJ25" i="2"/>
  <c r="CJ29" i="2"/>
  <c r="CL35" i="2"/>
  <c r="E34" i="13" s="1"/>
  <c r="CJ40" i="2"/>
  <c r="CQ16" i="2" s="1"/>
  <c r="CL47" i="2"/>
  <c r="E46" i="13" s="1"/>
  <c r="K46" i="13" s="1"/>
  <c r="CJ65" i="2"/>
  <c r="CL74" i="2"/>
  <c r="E73" i="13" s="1"/>
  <c r="K73" i="13" s="1"/>
  <c r="CJ73" i="2"/>
  <c r="CJ84" i="2"/>
  <c r="CJ96" i="2"/>
  <c r="CQ30" i="2" s="1"/>
  <c r="BP100" i="2"/>
  <c r="CP31" i="2" s="1"/>
  <c r="BP140" i="2"/>
  <c r="CP41" i="2" s="1"/>
  <c r="CR41" i="2" s="1"/>
  <c r="CL142" i="2"/>
  <c r="E141" i="13" s="1"/>
  <c r="CJ144" i="2"/>
  <c r="CQ42" i="2" s="1"/>
  <c r="CL163" i="2"/>
  <c r="E162" i="13" s="1"/>
  <c r="K162" i="13" s="1"/>
  <c r="CJ177" i="2"/>
  <c r="CJ180" i="2"/>
  <c r="CQ51" i="2" s="1"/>
  <c r="CL191" i="2"/>
  <c r="E190" i="13" s="1"/>
  <c r="K190" i="13" s="1"/>
  <c r="BI1" i="2"/>
  <c r="BJ1" i="2" s="1"/>
  <c r="BK1" i="2" s="1"/>
  <c r="BL1" i="2" s="1"/>
  <c r="BP108" i="2"/>
  <c r="BP120" i="2"/>
  <c r="CP36" i="2" s="1"/>
  <c r="CL123" i="2"/>
  <c r="E122" i="13" s="1"/>
  <c r="BP132" i="2"/>
  <c r="CP39" i="2" s="1"/>
  <c r="CL150" i="2"/>
  <c r="E149" i="13" s="1"/>
  <c r="CL154" i="2"/>
  <c r="E153" i="13" s="1"/>
  <c r="K153" i="13" s="1"/>
  <c r="BP164" i="2"/>
  <c r="CL171" i="2"/>
  <c r="E170" i="13" s="1"/>
  <c r="BP172" i="2"/>
  <c r="CP49" i="2" s="1"/>
  <c r="BP180" i="2"/>
  <c r="CP51" i="2" s="1"/>
  <c r="CL186" i="2"/>
  <c r="E185" i="13" s="1"/>
  <c r="CL158" i="2"/>
  <c r="E157" i="13" s="1"/>
  <c r="BP92" i="2"/>
  <c r="BP160" i="2"/>
  <c r="CP46" i="2" s="1"/>
  <c r="CL99" i="2"/>
  <c r="E98" i="13" s="1"/>
  <c r="CL179" i="2"/>
  <c r="E178" i="13" s="1"/>
  <c r="CL131" i="2"/>
  <c r="E130" i="13" s="1"/>
  <c r="CL183" i="2"/>
  <c r="E182" i="13" s="1"/>
  <c r="K182" i="13" s="1"/>
  <c r="CK39" i="11"/>
  <c r="CR15" i="11" s="1"/>
  <c r="BQ43" i="11"/>
  <c r="CM43" i="11" s="1"/>
  <c r="H43" i="12" s="1"/>
  <c r="W15" i="12" s="1"/>
  <c r="CK99" i="9"/>
  <c r="CR30" i="9" s="1"/>
  <c r="CM85" i="9"/>
  <c r="H85" i="13" s="1"/>
  <c r="CK75" i="9"/>
  <c r="CR24" i="9" s="1"/>
  <c r="CJ117" i="2"/>
  <c r="CL117" i="2" s="1"/>
  <c r="E116" i="13" s="1"/>
  <c r="CL119" i="2"/>
  <c r="E118" i="13" s="1"/>
  <c r="CJ80" i="2"/>
  <c r="CQ26" i="2" s="1"/>
  <c r="CJ76" i="2"/>
  <c r="CQ25" i="2" s="1"/>
  <c r="CL79" i="2"/>
  <c r="E78" i="13" s="1"/>
  <c r="CL111" i="2"/>
  <c r="E110" i="13" s="1"/>
  <c r="K110" i="13" s="1"/>
  <c r="BP104" i="2"/>
  <c r="CP32" i="2" s="1"/>
  <c r="CL103" i="2"/>
  <c r="E102" i="13" s="1"/>
  <c r="CL95" i="2"/>
  <c r="E94" i="13" s="1"/>
  <c r="BP68" i="2"/>
  <c r="CP23" i="2" s="1"/>
  <c r="CL59" i="2"/>
  <c r="E58" i="13" s="1"/>
  <c r="K58" i="13" s="1"/>
  <c r="BP44" i="2"/>
  <c r="CP17" i="2" s="1"/>
  <c r="CL27" i="2"/>
  <c r="E26" i="13" s="1"/>
  <c r="K26" i="13" s="1"/>
  <c r="BP64" i="2"/>
  <c r="CP22" i="2" s="1"/>
  <c r="CL126" i="2"/>
  <c r="E125" i="13" s="1"/>
  <c r="CL94" i="2"/>
  <c r="E93" i="13" s="1"/>
  <c r="CL70" i="2"/>
  <c r="E69" i="13" s="1"/>
  <c r="CL58" i="2"/>
  <c r="E57" i="13" s="1"/>
  <c r="CL54" i="2"/>
  <c r="E53" i="13" s="1"/>
  <c r="K53" i="13" s="1"/>
  <c r="CL46" i="2"/>
  <c r="E45" i="13" s="1"/>
  <c r="BP37" i="10"/>
  <c r="G128" i="10"/>
  <c r="CL39" i="10"/>
  <c r="E38" i="12" s="1"/>
  <c r="BP28" i="10"/>
  <c r="CP13" i="10" s="1"/>
  <c r="S127" i="10"/>
  <c r="CL23" i="10"/>
  <c r="E22" i="12" s="1"/>
  <c r="BP16" i="10"/>
  <c r="CP10" i="10" s="1"/>
  <c r="BP17" i="10"/>
  <c r="CJ77" i="2"/>
  <c r="CL82" i="2"/>
  <c r="E81" i="13" s="1"/>
  <c r="CJ81" i="2"/>
  <c r="CM109" i="9"/>
  <c r="H109" i="13" s="1"/>
  <c r="BP109" i="2"/>
  <c r="BP77" i="2"/>
  <c r="CL54" i="10"/>
  <c r="E53" i="12" s="1"/>
  <c r="CL10" i="10"/>
  <c r="E9" i="12" s="1"/>
  <c r="CL50" i="10"/>
  <c r="E49" i="12" s="1"/>
  <c r="CK36" i="11"/>
  <c r="CL38" i="10"/>
  <c r="E37" i="12" s="1"/>
  <c r="BQ44" i="11"/>
  <c r="CL46" i="10"/>
  <c r="E45" i="12" s="1"/>
  <c r="C50" i="16"/>
  <c r="D50" i="16"/>
  <c r="CM41" i="9"/>
  <c r="H41" i="13" s="1"/>
  <c r="CK20" i="9"/>
  <c r="CL22" i="2"/>
  <c r="E21" i="13" s="1"/>
  <c r="CJ37" i="2"/>
  <c r="CL38" i="2"/>
  <c r="E37" i="13" s="1"/>
  <c r="CJ36" i="2"/>
  <c r="CQ15" i="2" s="1"/>
  <c r="CL30" i="2"/>
  <c r="E29" i="13" s="1"/>
  <c r="BP28" i="2"/>
  <c r="CP13" i="2" s="1"/>
  <c r="BP32" i="2"/>
  <c r="CP14" i="2" s="1"/>
  <c r="BP33" i="2"/>
  <c r="BJ195" i="2"/>
  <c r="BJ196" i="2"/>
  <c r="CK76" i="9"/>
  <c r="CL71" i="2"/>
  <c r="E70" i="13" s="1"/>
  <c r="K70" i="13" s="1"/>
  <c r="BP112" i="2"/>
  <c r="CP34" i="2" s="1"/>
  <c r="K18" i="13"/>
  <c r="CJ48" i="2"/>
  <c r="CQ18" i="2" s="1"/>
  <c r="K185" i="13"/>
  <c r="E196" i="2"/>
  <c r="I196" i="2"/>
  <c r="M196" i="2"/>
  <c r="Q196" i="2"/>
  <c r="U196" i="2"/>
  <c r="Y196" i="2"/>
  <c r="AG196" i="2"/>
  <c r="AK196" i="2"/>
  <c r="AS196" i="2"/>
  <c r="BI196" i="2"/>
  <c r="CJ13" i="2"/>
  <c r="CJ17" i="2"/>
  <c r="CL42" i="2"/>
  <c r="E41" i="13" s="1"/>
  <c r="BP56" i="2"/>
  <c r="CL62" i="2"/>
  <c r="E61" i="13" s="1"/>
  <c r="CJ68" i="2"/>
  <c r="CQ23" i="2" s="1"/>
  <c r="CJ8" i="2"/>
  <c r="CQ8" i="2" s="1"/>
  <c r="CL10" i="2"/>
  <c r="E9" i="13" s="1"/>
  <c r="BP12" i="2"/>
  <c r="CP9" i="2" s="1"/>
  <c r="BP24" i="2"/>
  <c r="BP45" i="2"/>
  <c r="CJ45" i="2"/>
  <c r="CJ49" i="2"/>
  <c r="BP61" i="2"/>
  <c r="CJ61" i="2"/>
  <c r="CL67" i="2"/>
  <c r="E66" i="13" s="1"/>
  <c r="CJ20" i="2"/>
  <c r="CQ11" i="2" s="1"/>
  <c r="CJ28" i="2"/>
  <c r="CQ13" i="2" s="1"/>
  <c r="CJ44" i="2"/>
  <c r="CQ17" i="2" s="1"/>
  <c r="BP48" i="2"/>
  <c r="CP18" i="2" s="1"/>
  <c r="CL51" i="2"/>
  <c r="E50" i="13" s="1"/>
  <c r="BP52" i="2"/>
  <c r="CJ57" i="2"/>
  <c r="CL63" i="2"/>
  <c r="E62" i="13" s="1"/>
  <c r="K62" i="13" s="1"/>
  <c r="CJ69" i="2"/>
  <c r="BP76" i="2"/>
  <c r="CL78" i="2"/>
  <c r="E77" i="13" s="1"/>
  <c r="K77" i="13" s="1"/>
  <c r="X195" i="9"/>
  <c r="AF195" i="9"/>
  <c r="AN195" i="9"/>
  <c r="AV195" i="9"/>
  <c r="BV194" i="9"/>
  <c r="CD195" i="9"/>
  <c r="CM17" i="9"/>
  <c r="H17" i="13" s="1"/>
  <c r="CK19" i="9"/>
  <c r="CR10" i="9" s="1"/>
  <c r="BQ20" i="9"/>
  <c r="AG195" i="9"/>
  <c r="AW195" i="9"/>
  <c r="BE194" i="9"/>
  <c r="CM22" i="9"/>
  <c r="H22" i="13" s="1"/>
  <c r="BQ24" i="9"/>
  <c r="CK24" i="9"/>
  <c r="CM33" i="9"/>
  <c r="H33" i="13" s="1"/>
  <c r="BQ35" i="9"/>
  <c r="CK47" i="9"/>
  <c r="CR17" i="9" s="1"/>
  <c r="CM49" i="9"/>
  <c r="H49" i="13" s="1"/>
  <c r="CM57" i="9"/>
  <c r="H57" i="13" s="1"/>
  <c r="K57" i="13" s="1"/>
  <c r="BQ59" i="9"/>
  <c r="BQ60" i="9"/>
  <c r="CK60" i="9"/>
  <c r="BQ64" i="9"/>
  <c r="CK64" i="9"/>
  <c r="CK84" i="9"/>
  <c r="CM84" i="9" s="1"/>
  <c r="H84" i="13" s="1"/>
  <c r="Q27" i="13" s="1"/>
  <c r="BQ91" i="9"/>
  <c r="CQ28" i="9" s="1"/>
  <c r="CS28" i="9" s="1"/>
  <c r="BQ92" i="9"/>
  <c r="CM94" i="9"/>
  <c r="H94" i="13" s="1"/>
  <c r="CM98" i="9"/>
  <c r="H98" i="13" s="1"/>
  <c r="K98" i="13" s="1"/>
  <c r="CM114" i="9"/>
  <c r="H114" i="13" s="1"/>
  <c r="CM121" i="9"/>
  <c r="H121" i="13" s="1"/>
  <c r="K121" i="13" s="1"/>
  <c r="CK123" i="9"/>
  <c r="CM125" i="9"/>
  <c r="H125" i="13" s="1"/>
  <c r="BQ132" i="9"/>
  <c r="CM134" i="9"/>
  <c r="H134" i="13" s="1"/>
  <c r="CK132" i="9"/>
  <c r="CK136" i="9"/>
  <c r="CM141" i="9"/>
  <c r="H141" i="13" s="1"/>
  <c r="BQ147" i="9"/>
  <c r="CM147" i="9" s="1"/>
  <c r="H147" i="13" s="1"/>
  <c r="W43" i="13" s="1"/>
  <c r="BQ148" i="9"/>
  <c r="CK148" i="9"/>
  <c r="CM150" i="9"/>
  <c r="H150" i="13" s="1"/>
  <c r="CM154" i="9"/>
  <c r="H154" i="13" s="1"/>
  <c r="BP84" i="2"/>
  <c r="CP27" i="2" s="1"/>
  <c r="CL86" i="2"/>
  <c r="E85" i="13" s="1"/>
  <c r="CJ92" i="2"/>
  <c r="CQ29" i="2" s="1"/>
  <c r="CJ101" i="2"/>
  <c r="CL101" i="2" s="1"/>
  <c r="E100" i="13" s="1"/>
  <c r="CJ108" i="2"/>
  <c r="CQ33" i="2" s="1"/>
  <c r="CL110" i="2"/>
  <c r="E109" i="13" s="1"/>
  <c r="CJ125" i="2"/>
  <c r="CL127" i="2"/>
  <c r="E126" i="13" s="1"/>
  <c r="CJ128" i="2"/>
  <c r="CQ38" i="2" s="1"/>
  <c r="CL130" i="2"/>
  <c r="E129" i="13" s="1"/>
  <c r="CL138" i="2"/>
  <c r="E137" i="13" s="1"/>
  <c r="CL139" i="2"/>
  <c r="E138" i="13" s="1"/>
  <c r="K138" i="13" s="1"/>
  <c r="CJ153" i="2"/>
  <c r="CL155" i="2"/>
  <c r="E154" i="13" s="1"/>
  <c r="K154" i="13" s="1"/>
  <c r="BP169" i="2"/>
  <c r="BP173" i="2"/>
  <c r="CJ173" i="2"/>
  <c r="CL178" i="2"/>
  <c r="E177" i="13" s="1"/>
  <c r="K177" i="13" s="1"/>
  <c r="CL182" i="2"/>
  <c r="E181" i="13" s="1"/>
  <c r="CM144" i="9"/>
  <c r="H144" i="13" s="1"/>
  <c r="Q42" i="13" s="1"/>
  <c r="CP31" i="10"/>
  <c r="CJ85" i="2"/>
  <c r="CL107" i="2"/>
  <c r="E106" i="13" s="1"/>
  <c r="K106" i="13" s="1"/>
  <c r="CJ116" i="2"/>
  <c r="CQ35" i="2" s="1"/>
  <c r="CL118" i="2"/>
  <c r="E117" i="13" s="1"/>
  <c r="K117" i="13" s="1"/>
  <c r="BP124" i="2"/>
  <c r="CP37" i="2" s="1"/>
  <c r="CR37" i="2" s="1"/>
  <c r="BP129" i="2"/>
  <c r="CJ129" i="2"/>
  <c r="BP145" i="2"/>
  <c r="CL147" i="2"/>
  <c r="E146" i="13" s="1"/>
  <c r="K146" i="13" s="1"/>
  <c r="BP148" i="2"/>
  <c r="CP43" i="2" s="1"/>
  <c r="CR43" i="2" s="1"/>
  <c r="CL151" i="2"/>
  <c r="E150" i="13" s="1"/>
  <c r="BP152" i="2"/>
  <c r="CP44" i="2" s="1"/>
  <c r="CR44" i="2" s="1"/>
  <c r="CL159" i="2"/>
  <c r="E158" i="13" s="1"/>
  <c r="CJ160" i="2"/>
  <c r="CQ46" i="2" s="1"/>
  <c r="CL162" i="2"/>
  <c r="E161" i="13" s="1"/>
  <c r="CJ165" i="2"/>
  <c r="CJ168" i="2"/>
  <c r="CQ48" i="2" s="1"/>
  <c r="CL187" i="2"/>
  <c r="E186" i="13" s="1"/>
  <c r="CJ188" i="2"/>
  <c r="CQ53" i="2" s="1"/>
  <c r="CL190" i="2"/>
  <c r="E189" i="13" s="1"/>
  <c r="CM9" i="9"/>
  <c r="H9" i="13" s="1"/>
  <c r="F195" i="9"/>
  <c r="BQ16" i="9"/>
  <c r="CK16" i="9"/>
  <c r="CM25" i="9"/>
  <c r="H25" i="13" s="1"/>
  <c r="CK27" i="9"/>
  <c r="CR12" i="9" s="1"/>
  <c r="CM37" i="9"/>
  <c r="H37" i="13" s="1"/>
  <c r="BQ52" i="9"/>
  <c r="CK52" i="9"/>
  <c r="CM69" i="9"/>
  <c r="H69" i="13" s="1"/>
  <c r="BQ71" i="9"/>
  <c r="CQ23" i="9" s="1"/>
  <c r="CK72" i="9"/>
  <c r="BQ76" i="9"/>
  <c r="CM78" i="9"/>
  <c r="H78" i="13" s="1"/>
  <c r="BQ79" i="9"/>
  <c r="CQ25" i="9" s="1"/>
  <c r="CM82" i="9"/>
  <c r="H82" i="13" s="1"/>
  <c r="CK87" i="9"/>
  <c r="CR27" i="9" s="1"/>
  <c r="CM89" i="9"/>
  <c r="H89" i="13" s="1"/>
  <c r="K89" i="13" s="1"/>
  <c r="CM101" i="9"/>
  <c r="H101" i="13" s="1"/>
  <c r="BQ103" i="9"/>
  <c r="BQ108" i="9"/>
  <c r="CK108" i="9"/>
  <c r="CK112" i="9"/>
  <c r="BQ116" i="9"/>
  <c r="CK116" i="9"/>
  <c r="CM129" i="9"/>
  <c r="H129" i="13" s="1"/>
  <c r="CK131" i="9"/>
  <c r="CR38" i="9" s="1"/>
  <c r="CS38" i="9" s="1"/>
  <c r="BQ139" i="9"/>
  <c r="CQ40" i="9" s="1"/>
  <c r="BQ155" i="9"/>
  <c r="CM157" i="9"/>
  <c r="H157" i="13" s="1"/>
  <c r="CK167" i="9"/>
  <c r="CR47" i="9" s="1"/>
  <c r="BQ188" i="9"/>
  <c r="K86" i="13"/>
  <c r="CJ93" i="2"/>
  <c r="CL93" i="2" s="1"/>
  <c r="E92" i="13" s="1"/>
  <c r="CJ100" i="2"/>
  <c r="CQ31" i="2" s="1"/>
  <c r="CL102" i="2"/>
  <c r="E101" i="13" s="1"/>
  <c r="CJ109" i="2"/>
  <c r="BP116" i="2"/>
  <c r="CJ136" i="2"/>
  <c r="CQ40" i="2" s="1"/>
  <c r="CL146" i="2"/>
  <c r="E145" i="13" s="1"/>
  <c r="BP149" i="2"/>
  <c r="CJ149" i="2"/>
  <c r="BP156" i="2"/>
  <c r="CP45" i="2" s="1"/>
  <c r="CR45" i="2" s="1"/>
  <c r="BP157" i="2"/>
  <c r="CL157" i="2" s="1"/>
  <c r="E156" i="13" s="1"/>
  <c r="BP161" i="2"/>
  <c r="CJ161" i="2"/>
  <c r="CL167" i="2"/>
  <c r="E166" i="13" s="1"/>
  <c r="K166" i="13" s="1"/>
  <c r="CL174" i="2"/>
  <c r="E173" i="13" s="1"/>
  <c r="BP176" i="2"/>
  <c r="CP50" i="2" s="1"/>
  <c r="CR50" i="2" s="1"/>
  <c r="BP184" i="2"/>
  <c r="CP52" i="2" s="1"/>
  <c r="BP185" i="2"/>
  <c r="CL185" i="2" s="1"/>
  <c r="E184" i="13" s="1"/>
  <c r="P52" i="13" s="1"/>
  <c r="BP189" i="2"/>
  <c r="CJ189" i="2"/>
  <c r="BQ12" i="9"/>
  <c r="CK12" i="9"/>
  <c r="BQ28" i="9"/>
  <c r="CK28" i="9"/>
  <c r="CK32" i="9"/>
  <c r="BQ36" i="9"/>
  <c r="CK36" i="9"/>
  <c r="BQ48" i="9"/>
  <c r="CK48" i="9"/>
  <c r="BQ68" i="9"/>
  <c r="CK68" i="9"/>
  <c r="BQ75" i="9"/>
  <c r="CQ24" i="9" s="1"/>
  <c r="CS24" i="9" s="1"/>
  <c r="BQ88" i="9"/>
  <c r="CK88" i="9"/>
  <c r="CK95" i="9"/>
  <c r="CR29" i="9" s="1"/>
  <c r="BQ107" i="9"/>
  <c r="CQ32" i="9" s="1"/>
  <c r="BQ123" i="9"/>
  <c r="CQ36" i="9" s="1"/>
  <c r="CK124" i="9"/>
  <c r="CM124" i="9" s="1"/>
  <c r="H124" i="13" s="1"/>
  <c r="Q37" i="13" s="1"/>
  <c r="BQ143" i="9"/>
  <c r="CQ41" i="9" s="1"/>
  <c r="CS41" i="9" s="1"/>
  <c r="BQ168" i="9"/>
  <c r="CK168" i="9"/>
  <c r="BQ180" i="9"/>
  <c r="BQ187" i="9"/>
  <c r="CQ52" i="9" s="1"/>
  <c r="CJ9" i="10"/>
  <c r="CJ16" i="10"/>
  <c r="CQ10" i="10" s="1"/>
  <c r="BI128" i="10"/>
  <c r="CJ25" i="10"/>
  <c r="BP29" i="10"/>
  <c r="CL29" i="10" s="1"/>
  <c r="E28" i="12" s="1"/>
  <c r="P11" i="12" s="1"/>
  <c r="BP41" i="10"/>
  <c r="CJ52" i="10"/>
  <c r="CQ19" i="10" s="1"/>
  <c r="BP57" i="10"/>
  <c r="BP65" i="10"/>
  <c r="BP69" i="10"/>
  <c r="BP72" i="10"/>
  <c r="CP24" i="10" s="1"/>
  <c r="CR24" i="10" s="1"/>
  <c r="CJ73" i="10"/>
  <c r="CL75" i="10"/>
  <c r="E74" i="12" s="1"/>
  <c r="CJ76" i="10"/>
  <c r="CQ25" i="10" s="1"/>
  <c r="CL79" i="10"/>
  <c r="E78" i="12" s="1"/>
  <c r="V20" i="12" s="1"/>
  <c r="CJ89" i="10"/>
  <c r="CL91" i="10"/>
  <c r="E90" i="12" s="1"/>
  <c r="BP92" i="10"/>
  <c r="CL92" i="10" s="1"/>
  <c r="E91" i="12" s="1"/>
  <c r="V27" i="12" s="1"/>
  <c r="BP93" i="10"/>
  <c r="BP96" i="10"/>
  <c r="CJ97" i="10"/>
  <c r="CL99" i="10"/>
  <c r="E98" i="12" s="1"/>
  <c r="CJ100" i="10"/>
  <c r="CQ31" i="10" s="1"/>
  <c r="BP109" i="10"/>
  <c r="CJ116" i="10"/>
  <c r="CQ35" i="10" s="1"/>
  <c r="BQ12" i="11"/>
  <c r="CM14" i="11"/>
  <c r="H14" i="12" s="1"/>
  <c r="BQ16" i="11"/>
  <c r="CK16" i="11"/>
  <c r="BQ20" i="11"/>
  <c r="CK28" i="11"/>
  <c r="CM28" i="11" s="1"/>
  <c r="H28" i="12" s="1"/>
  <c r="Q11" i="12" s="1"/>
  <c r="BQ36" i="11"/>
  <c r="CK44" i="11"/>
  <c r="CK52" i="11"/>
  <c r="CK59" i="11"/>
  <c r="CR20" i="11" s="1"/>
  <c r="CK60" i="11"/>
  <c r="CK72" i="11"/>
  <c r="CM82" i="11"/>
  <c r="H82" i="12" s="1"/>
  <c r="BQ88" i="11"/>
  <c r="CM90" i="11"/>
  <c r="H90" i="12" s="1"/>
  <c r="BQ99" i="11"/>
  <c r="CQ30" i="11" s="1"/>
  <c r="CK108" i="11"/>
  <c r="CK111" i="11"/>
  <c r="CM114" i="11"/>
  <c r="H114" i="12" s="1"/>
  <c r="CM119" i="11"/>
  <c r="H119" i="12" s="1"/>
  <c r="W34" i="12" s="1"/>
  <c r="CM158" i="9"/>
  <c r="H158" i="13" s="1"/>
  <c r="CM161" i="9"/>
  <c r="H161" i="13" s="1"/>
  <c r="BQ167" i="9"/>
  <c r="CM169" i="9"/>
  <c r="H169" i="13" s="1"/>
  <c r="K169" i="13" s="1"/>
  <c r="CM170" i="9"/>
  <c r="H170" i="13" s="1"/>
  <c r="BQ176" i="9"/>
  <c r="CK187" i="9"/>
  <c r="CR52" i="9" s="1"/>
  <c r="CJ17" i="10"/>
  <c r="CL31" i="10"/>
  <c r="E30" i="12" s="1"/>
  <c r="CJ49" i="10"/>
  <c r="CL51" i="10"/>
  <c r="E50" i="12" s="1"/>
  <c r="BP52" i="10"/>
  <c r="CP19" i="10" s="1"/>
  <c r="BP53" i="10"/>
  <c r="BP56" i="10"/>
  <c r="CP20" i="10" s="1"/>
  <c r="CJ60" i="10"/>
  <c r="CQ21" i="10" s="1"/>
  <c r="CL62" i="10"/>
  <c r="E61" i="12" s="1"/>
  <c r="CJ64" i="10"/>
  <c r="CQ22" i="10" s="1"/>
  <c r="CJ69" i="10"/>
  <c r="CL74" i="10"/>
  <c r="E73" i="12" s="1"/>
  <c r="CL78" i="10"/>
  <c r="E77" i="12" s="1"/>
  <c r="K77" i="12" s="1"/>
  <c r="CL90" i="10"/>
  <c r="E89" i="12" s="1"/>
  <c r="CL98" i="10"/>
  <c r="E97" i="12" s="1"/>
  <c r="K97" i="12" s="1"/>
  <c r="CL102" i="10"/>
  <c r="E101" i="12" s="1"/>
  <c r="K101" i="12" s="1"/>
  <c r="CJ109" i="10"/>
  <c r="CJ113" i="10"/>
  <c r="CL115" i="10"/>
  <c r="E114" i="12" s="1"/>
  <c r="K114" i="12" s="1"/>
  <c r="BP116" i="10"/>
  <c r="CP35" i="10" s="1"/>
  <c r="BP117" i="10"/>
  <c r="BP120" i="10"/>
  <c r="CM13" i="11"/>
  <c r="H13" i="12" s="1"/>
  <c r="CM18" i="11"/>
  <c r="H18" i="12" s="1"/>
  <c r="K18" i="12" s="1"/>
  <c r="CS27" i="11"/>
  <c r="CK27" i="11"/>
  <c r="CR12" i="11" s="1"/>
  <c r="CM30" i="11"/>
  <c r="H30" i="12" s="1"/>
  <c r="CM42" i="11"/>
  <c r="H42" i="12" s="1"/>
  <c r="CM46" i="11"/>
  <c r="H46" i="12" s="1"/>
  <c r="BQ47" i="11"/>
  <c r="CQ17" i="11" s="1"/>
  <c r="BQ52" i="11"/>
  <c r="CM54" i="11"/>
  <c r="H54" i="12" s="1"/>
  <c r="BQ55" i="11"/>
  <c r="CM55" i="11" s="1"/>
  <c r="H55" i="12" s="1"/>
  <c r="CM62" i="11"/>
  <c r="H62" i="12" s="1"/>
  <c r="BQ63" i="11"/>
  <c r="CQ21" i="11" s="1"/>
  <c r="CS21" i="11" s="1"/>
  <c r="CK68" i="11"/>
  <c r="BQ76" i="11"/>
  <c r="CM76" i="11" s="1"/>
  <c r="H76" i="12" s="1"/>
  <c r="Q23" i="12" s="1"/>
  <c r="BQ80" i="11"/>
  <c r="CK83" i="11"/>
  <c r="CR26" i="11" s="1"/>
  <c r="CM86" i="11"/>
  <c r="H86" i="12" s="1"/>
  <c r="CM93" i="11"/>
  <c r="H93" i="12" s="1"/>
  <c r="BQ92" i="11"/>
  <c r="CK92" i="11"/>
  <c r="BQ96" i="11"/>
  <c r="CK96" i="11"/>
  <c r="CK99" i="11"/>
  <c r="CR30" i="11" s="1"/>
  <c r="BQ104" i="11"/>
  <c r="CM104" i="11" s="1"/>
  <c r="H104" i="12" s="1"/>
  <c r="Q30" i="12" s="1"/>
  <c r="CM87" i="11"/>
  <c r="H87" i="12" s="1"/>
  <c r="W26" i="12" s="1"/>
  <c r="D55" i="8"/>
  <c r="C138" i="8"/>
  <c r="D138" i="8" s="1"/>
  <c r="C197" i="8"/>
  <c r="D197" i="8" s="1"/>
  <c r="CK159" i="9"/>
  <c r="CR45" i="9" s="1"/>
  <c r="CS45" i="9" s="1"/>
  <c r="BQ164" i="9"/>
  <c r="CK164" i="9"/>
  <c r="CK172" i="9"/>
  <c r="BQ179" i="9"/>
  <c r="CQ50" i="9" s="1"/>
  <c r="CS50" i="9" s="1"/>
  <c r="CK188" i="9"/>
  <c r="AN127" i="10"/>
  <c r="CJ21" i="10"/>
  <c r="CL26" i="10"/>
  <c r="E25" i="12" s="1"/>
  <c r="CJ37" i="10"/>
  <c r="BP40" i="10"/>
  <c r="BP44" i="10"/>
  <c r="CL44" i="10" s="1"/>
  <c r="E43" i="12" s="1"/>
  <c r="V15" i="12" s="1"/>
  <c r="BP45" i="10"/>
  <c r="CL58" i="10"/>
  <c r="E57" i="12" s="1"/>
  <c r="CL66" i="10"/>
  <c r="E65" i="12" s="1"/>
  <c r="CL70" i="10"/>
  <c r="E69" i="12" s="1"/>
  <c r="CJ77" i="10"/>
  <c r="CJ81" i="10"/>
  <c r="BP85" i="10"/>
  <c r="BP88" i="10"/>
  <c r="CP28" i="10" s="1"/>
  <c r="CL94" i="10"/>
  <c r="E93" i="12" s="1"/>
  <c r="CJ101" i="10"/>
  <c r="CL101" i="10" s="1"/>
  <c r="E100" i="12" s="1"/>
  <c r="P29" i="12" s="1"/>
  <c r="CJ105" i="10"/>
  <c r="CL110" i="10"/>
  <c r="E109" i="12" s="1"/>
  <c r="CK7" i="11"/>
  <c r="CR7" i="11" s="1"/>
  <c r="CM9" i="11"/>
  <c r="H9" i="12" s="1"/>
  <c r="BQ32" i="11"/>
  <c r="BQ48" i="11"/>
  <c r="BQ56" i="11"/>
  <c r="CM69" i="11"/>
  <c r="H69" i="12" s="1"/>
  <c r="CK88" i="11"/>
  <c r="BQ100" i="11"/>
  <c r="BQ112" i="11"/>
  <c r="CM117" i="11"/>
  <c r="H117" i="12" s="1"/>
  <c r="K117" i="12" s="1"/>
  <c r="CM118" i="11"/>
  <c r="H118" i="12" s="1"/>
  <c r="CM122" i="11"/>
  <c r="H122" i="12" s="1"/>
  <c r="CK120" i="11"/>
  <c r="C55" i="8"/>
  <c r="BE196" i="2"/>
  <c r="AW196" i="2"/>
  <c r="AO196" i="2"/>
  <c r="BP16" i="2"/>
  <c r="CP10" i="2" s="1"/>
  <c r="CR10" i="2" s="1"/>
  <c r="AC196" i="2"/>
  <c r="BP17" i="2"/>
  <c r="CL31" i="2"/>
  <c r="E30" i="13" s="1"/>
  <c r="CL115" i="2"/>
  <c r="E114" i="13" s="1"/>
  <c r="CL23" i="2"/>
  <c r="E22" i="13" s="1"/>
  <c r="K22" i="13" s="1"/>
  <c r="BP32" i="10"/>
  <c r="CL32" i="10" s="1"/>
  <c r="E31" i="12" s="1"/>
  <c r="V12" i="12" s="1"/>
  <c r="BP33" i="10"/>
  <c r="CL33" i="10" s="1"/>
  <c r="E32" i="12" s="1"/>
  <c r="P12" i="12" s="1"/>
  <c r="BP24" i="10"/>
  <c r="CP12" i="10" s="1"/>
  <c r="CR12" i="10" s="1"/>
  <c r="BP8" i="10"/>
  <c r="CP8" i="10" s="1"/>
  <c r="CR8" i="10" s="1"/>
  <c r="BP9" i="10"/>
  <c r="CL11" i="10"/>
  <c r="E10" i="12" s="1"/>
  <c r="K10" i="12" s="1"/>
  <c r="BP80" i="2"/>
  <c r="CP26" i="2" s="1"/>
  <c r="CL83" i="2"/>
  <c r="E82" i="13" s="1"/>
  <c r="K82" i="13" s="1"/>
  <c r="BP72" i="2"/>
  <c r="CP24" i="2" s="1"/>
  <c r="CL75" i="2"/>
  <c r="E74" i="13" s="1"/>
  <c r="BP36" i="2"/>
  <c r="CL39" i="2"/>
  <c r="E38" i="13" s="1"/>
  <c r="BP20" i="2"/>
  <c r="BP21" i="2"/>
  <c r="CL91" i="2"/>
  <c r="E90" i="13" s="1"/>
  <c r="K90" i="13" s="1"/>
  <c r="BP88" i="2"/>
  <c r="CP28" i="2" s="1"/>
  <c r="BX195" i="2"/>
  <c r="BX196" i="2"/>
  <c r="CQ32" i="2"/>
  <c r="CB195" i="2"/>
  <c r="CB196" i="2"/>
  <c r="CQ28" i="2"/>
  <c r="K31" i="16"/>
  <c r="J32" i="16" s="1"/>
  <c r="CL69" i="2"/>
  <c r="E68" i="13" s="1"/>
  <c r="CL85" i="2"/>
  <c r="E84" i="13" s="1"/>
  <c r="CJ132" i="2"/>
  <c r="CQ39" i="2" s="1"/>
  <c r="BT195" i="2"/>
  <c r="BT196" i="2"/>
  <c r="CF195" i="2"/>
  <c r="CF196" i="2"/>
  <c r="CQ36" i="2"/>
  <c r="CL13" i="2"/>
  <c r="E12" i="13" s="1"/>
  <c r="BA196" i="2"/>
  <c r="CQ22" i="2"/>
  <c r="K142" i="13"/>
  <c r="CJ21" i="2"/>
  <c r="O195" i="2"/>
  <c r="AA195" i="2"/>
  <c r="AM195" i="2"/>
  <c r="AY195" i="2"/>
  <c r="BC195" i="2"/>
  <c r="N196" i="2"/>
  <c r="Z196" i="2"/>
  <c r="AL196" i="2"/>
  <c r="BB196" i="2"/>
  <c r="CG196" i="2"/>
  <c r="CG195" i="2"/>
  <c r="K195" i="2"/>
  <c r="W195" i="2"/>
  <c r="AI195" i="2"/>
  <c r="AU195" i="2"/>
  <c r="BL195" i="2"/>
  <c r="F196" i="2"/>
  <c r="R196" i="2"/>
  <c r="AD196" i="2"/>
  <c r="AP196" i="2"/>
  <c r="BF196" i="2"/>
  <c r="BU196" i="2"/>
  <c r="BU195" i="2"/>
  <c r="BY196" i="2"/>
  <c r="BY195" i="2"/>
  <c r="CL50" i="2"/>
  <c r="E49" i="13" s="1"/>
  <c r="CL92" i="2"/>
  <c r="E91" i="13" s="1"/>
  <c r="V29" i="13" s="1"/>
  <c r="CP29" i="2"/>
  <c r="CR29" i="2" s="1"/>
  <c r="BP125" i="2"/>
  <c r="CL125" i="2" s="1"/>
  <c r="E124" i="13" s="1"/>
  <c r="D195" i="2"/>
  <c r="H195" i="2"/>
  <c r="L195" i="2"/>
  <c r="P195" i="2"/>
  <c r="T195" i="2"/>
  <c r="X195" i="2"/>
  <c r="AB195" i="2"/>
  <c r="AF195" i="2"/>
  <c r="AJ195" i="2"/>
  <c r="AN195" i="2"/>
  <c r="AR195" i="2"/>
  <c r="AV195" i="2"/>
  <c r="AZ195" i="2"/>
  <c r="BD195" i="2"/>
  <c r="BH195" i="2"/>
  <c r="BM195" i="2"/>
  <c r="G196" i="2"/>
  <c r="K196" i="2"/>
  <c r="O196" i="2"/>
  <c r="S196" i="2"/>
  <c r="W196" i="2"/>
  <c r="AA196" i="2"/>
  <c r="AE196" i="2"/>
  <c r="AI196" i="2"/>
  <c r="AM196" i="2"/>
  <c r="AQ196" i="2"/>
  <c r="AU196" i="2"/>
  <c r="AY196" i="2"/>
  <c r="BC196" i="2"/>
  <c r="BG196" i="2"/>
  <c r="BL196" i="2"/>
  <c r="BR196" i="2"/>
  <c r="BV196" i="2"/>
  <c r="BZ196" i="2"/>
  <c r="CD196" i="2"/>
  <c r="CL18" i="2"/>
  <c r="E17" i="13" s="1"/>
  <c r="K17" i="13" s="1"/>
  <c r="CL34" i="2"/>
  <c r="E33" i="13" s="1"/>
  <c r="K33" i="13" s="1"/>
  <c r="BP60" i="2"/>
  <c r="BP65" i="2"/>
  <c r="BP73" i="2"/>
  <c r="BP81" i="2"/>
  <c r="BP89" i="2"/>
  <c r="CL89" i="2" s="1"/>
  <c r="E88" i="13" s="1"/>
  <c r="BP97" i="2"/>
  <c r="CL97" i="2" s="1"/>
  <c r="E96" i="13" s="1"/>
  <c r="BP105" i="2"/>
  <c r="CL105" i="2" s="1"/>
  <c r="E104" i="13" s="1"/>
  <c r="BP113" i="2"/>
  <c r="CL113" i="2" s="1"/>
  <c r="E112" i="13" s="1"/>
  <c r="BP121" i="2"/>
  <c r="CL134" i="2"/>
  <c r="E133" i="13" s="1"/>
  <c r="K133" i="13" s="1"/>
  <c r="CJ145" i="2"/>
  <c r="G195" i="2"/>
  <c r="S195" i="2"/>
  <c r="AE195" i="2"/>
  <c r="AQ195" i="2"/>
  <c r="BG195" i="2"/>
  <c r="J196" i="2"/>
  <c r="V196" i="2"/>
  <c r="AH196" i="2"/>
  <c r="AT196" i="2"/>
  <c r="AX196" i="2"/>
  <c r="CJ9" i="2"/>
  <c r="CL9" i="2" s="1"/>
  <c r="E8" i="13" s="1"/>
  <c r="BQ196" i="2"/>
  <c r="BQ195" i="2"/>
  <c r="CC196" i="2"/>
  <c r="CC195" i="2"/>
  <c r="BP29" i="2"/>
  <c r="CJ133" i="2"/>
  <c r="CL133" i="2" s="1"/>
  <c r="E132" i="13" s="1"/>
  <c r="E195" i="2"/>
  <c r="I195" i="2"/>
  <c r="M195" i="2"/>
  <c r="Q195" i="2"/>
  <c r="U195" i="2"/>
  <c r="Y195" i="2"/>
  <c r="AC195" i="2"/>
  <c r="AG195" i="2"/>
  <c r="AK195" i="2"/>
  <c r="AO195" i="2"/>
  <c r="AS195" i="2"/>
  <c r="AW195" i="2"/>
  <c r="BE195" i="2"/>
  <c r="BI195" i="2"/>
  <c r="D196" i="2"/>
  <c r="H196" i="2"/>
  <c r="L196" i="2"/>
  <c r="P196" i="2"/>
  <c r="T196" i="2"/>
  <c r="X196" i="2"/>
  <c r="AB196" i="2"/>
  <c r="AF196" i="2"/>
  <c r="AJ196" i="2"/>
  <c r="AN196" i="2"/>
  <c r="AR196" i="2"/>
  <c r="AV196" i="2"/>
  <c r="AZ196" i="2"/>
  <c r="BD196" i="2"/>
  <c r="BH196" i="2"/>
  <c r="BM196" i="2"/>
  <c r="BS196" i="2"/>
  <c r="BS195" i="2"/>
  <c r="BW196" i="2"/>
  <c r="BW195" i="2"/>
  <c r="CA196" i="2"/>
  <c r="CA195" i="2"/>
  <c r="CE196" i="2"/>
  <c r="CE195" i="2"/>
  <c r="CL15" i="2"/>
  <c r="E14" i="13" s="1"/>
  <c r="K14" i="13" s="1"/>
  <c r="BP25" i="2"/>
  <c r="CL25" i="2" s="1"/>
  <c r="E24" i="13" s="1"/>
  <c r="CJ33" i="2"/>
  <c r="BP37" i="2"/>
  <c r="CL49" i="2"/>
  <c r="E48" i="13" s="1"/>
  <c r="CL57" i="2"/>
  <c r="E56" i="13" s="1"/>
  <c r="BP153" i="2"/>
  <c r="D195" i="9"/>
  <c r="BQ8" i="9"/>
  <c r="D194" i="9"/>
  <c r="L195" i="9"/>
  <c r="L194" i="9"/>
  <c r="T195" i="9"/>
  <c r="T194" i="9"/>
  <c r="AB195" i="9"/>
  <c r="AB194" i="9"/>
  <c r="AJ195" i="9"/>
  <c r="AJ194" i="9"/>
  <c r="AR195" i="9"/>
  <c r="AR194" i="9"/>
  <c r="AZ195" i="9"/>
  <c r="AZ194" i="9"/>
  <c r="BL195" i="9"/>
  <c r="BL194" i="9"/>
  <c r="BR195" i="9"/>
  <c r="CK8" i="9"/>
  <c r="BZ194" i="9"/>
  <c r="BZ195" i="9"/>
  <c r="CH195" i="9"/>
  <c r="CH194" i="9"/>
  <c r="CM100" i="9"/>
  <c r="H100" i="13" s="1"/>
  <c r="Q31" i="13" s="1"/>
  <c r="CM164" i="9"/>
  <c r="H164" i="13" s="1"/>
  <c r="H194" i="9"/>
  <c r="AN194" i="9"/>
  <c r="CD194" i="9"/>
  <c r="CP21" i="10"/>
  <c r="CR21" i="10" s="1"/>
  <c r="BR195" i="2"/>
  <c r="BV195" i="2"/>
  <c r="BZ195" i="2"/>
  <c r="CD195" i="2"/>
  <c r="BQ7" i="9"/>
  <c r="CQ7" i="9" s="1"/>
  <c r="I195" i="9"/>
  <c r="Q195" i="9"/>
  <c r="Y195" i="9"/>
  <c r="AK195" i="9"/>
  <c r="AO195" i="9"/>
  <c r="BA195" i="9"/>
  <c r="BM194" i="9"/>
  <c r="BQ15" i="9"/>
  <c r="P194" i="9"/>
  <c r="AV194" i="9"/>
  <c r="CK7" i="9"/>
  <c r="CR7" i="9" s="1"/>
  <c r="F194" i="9"/>
  <c r="J194" i="9"/>
  <c r="J195" i="9"/>
  <c r="N194" i="9"/>
  <c r="R194" i="9"/>
  <c r="R195" i="9"/>
  <c r="V194" i="9"/>
  <c r="Z194" i="9"/>
  <c r="Z195" i="9"/>
  <c r="AD194" i="9"/>
  <c r="AD195" i="9"/>
  <c r="AH194" i="9"/>
  <c r="AH195" i="9"/>
  <c r="AL194" i="9"/>
  <c r="AL195" i="9"/>
  <c r="AP194" i="9"/>
  <c r="AP195" i="9"/>
  <c r="AT194" i="9"/>
  <c r="AT195" i="9"/>
  <c r="AX194" i="9"/>
  <c r="AX195" i="9"/>
  <c r="BB194" i="9"/>
  <c r="BB195" i="9"/>
  <c r="BF194" i="9"/>
  <c r="BF195" i="9"/>
  <c r="BT194" i="9"/>
  <c r="BT195" i="9"/>
  <c r="BX194" i="9"/>
  <c r="BX195" i="9"/>
  <c r="CB194" i="9"/>
  <c r="CB195" i="9"/>
  <c r="CF194" i="9"/>
  <c r="CF195" i="9"/>
  <c r="CK11" i="9"/>
  <c r="CR8" i="9" s="1"/>
  <c r="CK15" i="9"/>
  <c r="CR9" i="9" s="1"/>
  <c r="CM34" i="9"/>
  <c r="H34" i="13" s="1"/>
  <c r="BQ40" i="9"/>
  <c r="CK40" i="9"/>
  <c r="CM54" i="9"/>
  <c r="H54" i="13" s="1"/>
  <c r="K54" i="13" s="1"/>
  <c r="CM66" i="9"/>
  <c r="H66" i="13" s="1"/>
  <c r="CK79" i="9"/>
  <c r="CR25" i="9" s="1"/>
  <c r="BQ96" i="9"/>
  <c r="CK96" i="9"/>
  <c r="BQ112" i="9"/>
  <c r="BQ140" i="9"/>
  <c r="CK140" i="9"/>
  <c r="CK151" i="9"/>
  <c r="CR43" i="9" s="1"/>
  <c r="CK160" i="9"/>
  <c r="CM188" i="9"/>
  <c r="H188" i="13" s="1"/>
  <c r="Q53" i="13" s="1"/>
  <c r="X194" i="9"/>
  <c r="N195" i="9"/>
  <c r="BV195" i="9"/>
  <c r="CP53" i="2"/>
  <c r="CR53" i="2" s="1"/>
  <c r="CM55" i="9"/>
  <c r="H55" i="13" s="1"/>
  <c r="CQ22" i="9"/>
  <c r="BQ80" i="9"/>
  <c r="CK80" i="9"/>
  <c r="BQ128" i="9"/>
  <c r="CK128" i="9"/>
  <c r="BQ152" i="9"/>
  <c r="CK152" i="9"/>
  <c r="CM159" i="9"/>
  <c r="H159" i="13" s="1"/>
  <c r="W46" i="13" s="1"/>
  <c r="AF194" i="9"/>
  <c r="V195" i="9"/>
  <c r="AC128" i="10"/>
  <c r="BI127" i="10"/>
  <c r="G195" i="9"/>
  <c r="K195" i="9"/>
  <c r="O195" i="9"/>
  <c r="S195" i="9"/>
  <c r="W195" i="9"/>
  <c r="AA195" i="9"/>
  <c r="AE195" i="9"/>
  <c r="AI195" i="9"/>
  <c r="AM195" i="9"/>
  <c r="AQ195" i="9"/>
  <c r="AU195" i="9"/>
  <c r="AY195" i="9"/>
  <c r="BC195" i="9"/>
  <c r="BK194" i="9"/>
  <c r="BK195" i="9"/>
  <c r="BU195" i="9"/>
  <c r="BY195" i="9"/>
  <c r="CC195" i="9"/>
  <c r="CG195" i="9"/>
  <c r="BQ27" i="9"/>
  <c r="BQ87" i="9"/>
  <c r="BN194" i="9"/>
  <c r="BQ119" i="9"/>
  <c r="CQ35" i="9" s="1"/>
  <c r="CS35" i="9" s="1"/>
  <c r="BQ172" i="9"/>
  <c r="CM174" i="9"/>
  <c r="H174" i="13" s="1"/>
  <c r="K174" i="13" s="1"/>
  <c r="CM181" i="9"/>
  <c r="H181" i="13" s="1"/>
  <c r="CM187" i="9"/>
  <c r="H187" i="13" s="1"/>
  <c r="K194" i="9"/>
  <c r="S194" i="9"/>
  <c r="AA194" i="9"/>
  <c r="AI194" i="9"/>
  <c r="AQ194" i="9"/>
  <c r="AY194" i="9"/>
  <c r="BY194" i="9"/>
  <c r="CG194" i="9"/>
  <c r="AI127" i="10"/>
  <c r="AY127" i="10"/>
  <c r="CL8" i="10"/>
  <c r="E7" i="12" s="1"/>
  <c r="V6" i="12" s="1"/>
  <c r="BP21" i="10"/>
  <c r="CP33" i="10"/>
  <c r="BQ160" i="9"/>
  <c r="CK180" i="9"/>
  <c r="D127" i="10"/>
  <c r="H127" i="10"/>
  <c r="L127" i="10"/>
  <c r="P127" i="10"/>
  <c r="T127" i="10"/>
  <c r="X127" i="10"/>
  <c r="AB127" i="10"/>
  <c r="AF127" i="10"/>
  <c r="AJ127" i="10"/>
  <c r="AR127" i="10"/>
  <c r="AV127" i="10"/>
  <c r="AZ127" i="10"/>
  <c r="BD127" i="10"/>
  <c r="BH127" i="10"/>
  <c r="BM127" i="10"/>
  <c r="E128" i="10"/>
  <c r="I128" i="10"/>
  <c r="M128" i="10"/>
  <c r="Q128" i="10"/>
  <c r="U128" i="10"/>
  <c r="Y128" i="10"/>
  <c r="AG128" i="10"/>
  <c r="AK128" i="10"/>
  <c r="AO128" i="10"/>
  <c r="AS128" i="10"/>
  <c r="AW128" i="10"/>
  <c r="BA128" i="10"/>
  <c r="BE128" i="10"/>
  <c r="CP29" i="10"/>
  <c r="CR29" i="10" s="1"/>
  <c r="E194" i="9"/>
  <c r="I194" i="9"/>
  <c r="M194" i="9"/>
  <c r="Q194" i="9"/>
  <c r="U194" i="9"/>
  <c r="Y194" i="9"/>
  <c r="AC194" i="9"/>
  <c r="AG194" i="9"/>
  <c r="AK194" i="9"/>
  <c r="AO194" i="9"/>
  <c r="AS194" i="9"/>
  <c r="AW194" i="9"/>
  <c r="BA194" i="9"/>
  <c r="BE195" i="9"/>
  <c r="BM195" i="9"/>
  <c r="BS194" i="9"/>
  <c r="BS195" i="9"/>
  <c r="BW194" i="9"/>
  <c r="BW195" i="9"/>
  <c r="CA194" i="9"/>
  <c r="CA195" i="9"/>
  <c r="CE194" i="9"/>
  <c r="CE195" i="9"/>
  <c r="BQ11" i="9"/>
  <c r="CM11" i="9" s="1"/>
  <c r="H11" i="13" s="1"/>
  <c r="BQ83" i="9"/>
  <c r="BQ95" i="9"/>
  <c r="CQ29" i="9" s="1"/>
  <c r="BQ99" i="9"/>
  <c r="BD195" i="9"/>
  <c r="BQ115" i="9"/>
  <c r="CM115" i="9" s="1"/>
  <c r="H115" i="13" s="1"/>
  <c r="BQ151" i="9"/>
  <c r="CQ49" i="9"/>
  <c r="CM175" i="9"/>
  <c r="H175" i="13" s="1"/>
  <c r="CK176" i="9"/>
  <c r="BQ184" i="9"/>
  <c r="CM184" i="9" s="1"/>
  <c r="H184" i="13" s="1"/>
  <c r="CM186" i="9"/>
  <c r="H186" i="13" s="1"/>
  <c r="CM189" i="9"/>
  <c r="H189" i="13" s="1"/>
  <c r="G194" i="9"/>
  <c r="O194" i="9"/>
  <c r="W194" i="9"/>
  <c r="AE194" i="9"/>
  <c r="AM194" i="9"/>
  <c r="AU194" i="9"/>
  <c r="BC194" i="9"/>
  <c r="BU194" i="9"/>
  <c r="CC194" i="9"/>
  <c r="E195" i="9"/>
  <c r="M195" i="9"/>
  <c r="U195" i="9"/>
  <c r="AC195" i="9"/>
  <c r="AS195" i="9"/>
  <c r="M127" i="10"/>
  <c r="AC127" i="10"/>
  <c r="AS127" i="10"/>
  <c r="BP13" i="10"/>
  <c r="CL18" i="10"/>
  <c r="E17" i="12" s="1"/>
  <c r="K17" i="12" s="1"/>
  <c r="BP25" i="10"/>
  <c r="CL25" i="10" s="1"/>
  <c r="E24" i="12" s="1"/>
  <c r="E127" i="10"/>
  <c r="I127" i="10"/>
  <c r="Q127" i="10"/>
  <c r="U127" i="10"/>
  <c r="Y127" i="10"/>
  <c r="AG127" i="10"/>
  <c r="AK127" i="10"/>
  <c r="AO127" i="10"/>
  <c r="AW127" i="10"/>
  <c r="BA127" i="10"/>
  <c r="BE127" i="10"/>
  <c r="F128" i="10"/>
  <c r="J128" i="10"/>
  <c r="N128" i="10"/>
  <c r="R128" i="10"/>
  <c r="V128" i="10"/>
  <c r="Z128" i="10"/>
  <c r="AD128" i="10"/>
  <c r="AH128" i="10"/>
  <c r="AL128" i="10"/>
  <c r="AP128" i="10"/>
  <c r="AT128" i="10"/>
  <c r="AX128" i="10"/>
  <c r="BB128" i="10"/>
  <c r="BF128" i="10"/>
  <c r="BL128" i="10"/>
  <c r="CL30" i="10"/>
  <c r="E29" i="12" s="1"/>
  <c r="BP49" i="10"/>
  <c r="CJ61" i="10"/>
  <c r="CL61" i="10" s="1"/>
  <c r="E60" i="12" s="1"/>
  <c r="CL71" i="10"/>
  <c r="E70" i="12" s="1"/>
  <c r="BP81" i="10"/>
  <c r="CL88" i="10"/>
  <c r="E87" i="12" s="1"/>
  <c r="V26" i="12" s="1"/>
  <c r="X26" i="12" s="1"/>
  <c r="CJ93" i="10"/>
  <c r="CL103" i="10"/>
  <c r="E102" i="12" s="1"/>
  <c r="BP113" i="10"/>
  <c r="CM179" i="9"/>
  <c r="H179" i="13" s="1"/>
  <c r="BQ183" i="9"/>
  <c r="CQ51" i="9" s="1"/>
  <c r="F127" i="10"/>
  <c r="J127" i="10"/>
  <c r="N127" i="10"/>
  <c r="R127" i="10"/>
  <c r="V127" i="10"/>
  <c r="Z127" i="10"/>
  <c r="AD127" i="10"/>
  <c r="AH127" i="10"/>
  <c r="AL127" i="10"/>
  <c r="AP127" i="10"/>
  <c r="AT127" i="10"/>
  <c r="AX127" i="10"/>
  <c r="BB127" i="10"/>
  <c r="BF127" i="10"/>
  <c r="K128" i="10"/>
  <c r="O128" i="10"/>
  <c r="S128" i="10"/>
  <c r="W128" i="10"/>
  <c r="AA128" i="10"/>
  <c r="AE128" i="10"/>
  <c r="AI128" i="10"/>
  <c r="AM128" i="10"/>
  <c r="AQ128" i="10"/>
  <c r="AU128" i="10"/>
  <c r="AY128" i="10"/>
  <c r="BC128" i="10"/>
  <c r="BG128" i="10"/>
  <c r="BM128" i="10"/>
  <c r="CJ45" i="10"/>
  <c r="CJ53" i="10"/>
  <c r="CL63" i="10"/>
  <c r="E62" i="12" s="1"/>
  <c r="BP73" i="10"/>
  <c r="CL73" i="10" s="1"/>
  <c r="E72" i="12" s="1"/>
  <c r="CJ85" i="10"/>
  <c r="CL85" i="10" s="1"/>
  <c r="E84" i="12" s="1"/>
  <c r="P25" i="12" s="1"/>
  <c r="CL89" i="10"/>
  <c r="E88" i="12" s="1"/>
  <c r="P26" i="12" s="1"/>
  <c r="CL95" i="10"/>
  <c r="E94" i="12" s="1"/>
  <c r="K94" i="12" s="1"/>
  <c r="BP105" i="10"/>
  <c r="CP34" i="10"/>
  <c r="CR34" i="10" s="1"/>
  <c r="CJ117" i="10"/>
  <c r="BP121" i="10"/>
  <c r="A145" i="10"/>
  <c r="A146" i="10" s="1"/>
  <c r="A147" i="10" s="1"/>
  <c r="A148" i="10" s="1"/>
  <c r="A149" i="10" s="1"/>
  <c r="A150" i="10" s="1"/>
  <c r="A151" i="10" s="1"/>
  <c r="A152" i="10" s="1"/>
  <c r="A153" i="10" s="1"/>
  <c r="A154" i="10" s="1"/>
  <c r="A155" i="10" s="1"/>
  <c r="A156" i="10" s="1"/>
  <c r="A157" i="10" s="1"/>
  <c r="A158" i="10" s="1"/>
  <c r="A159" i="10" s="1"/>
  <c r="A160" i="10" s="1"/>
  <c r="A161" i="10" s="1"/>
  <c r="A162" i="10" s="1"/>
  <c r="A163" i="10" s="1"/>
  <c r="A164" i="10" s="1"/>
  <c r="A165" i="10" s="1"/>
  <c r="A166" i="10" s="1"/>
  <c r="A167" i="10" s="1"/>
  <c r="A168" i="10" s="1"/>
  <c r="A169" i="10" s="1"/>
  <c r="A170" i="10" s="1"/>
  <c r="A171" i="10" s="1"/>
  <c r="A172" i="10" s="1"/>
  <c r="A173" i="10" s="1"/>
  <c r="A174" i="10" s="1"/>
  <c r="A175" i="10" s="1"/>
  <c r="A176" i="10" s="1"/>
  <c r="A177" i="10" s="1"/>
  <c r="A178" i="10" s="1"/>
  <c r="A179" i="10" s="1"/>
  <c r="CQ12" i="11"/>
  <c r="G127" i="10"/>
  <c r="K127" i="10"/>
  <c r="O127" i="10"/>
  <c r="W127" i="10"/>
  <c r="AA127" i="10"/>
  <c r="AE127" i="10"/>
  <c r="AM127" i="10"/>
  <c r="AQ127" i="10"/>
  <c r="AU127" i="10"/>
  <c r="BC127" i="10"/>
  <c r="BG127" i="10"/>
  <c r="BL127" i="10"/>
  <c r="D128" i="10"/>
  <c r="H128" i="10"/>
  <c r="L128" i="10"/>
  <c r="P128" i="10"/>
  <c r="T128" i="10"/>
  <c r="X128" i="10"/>
  <c r="AB128" i="10"/>
  <c r="AF128" i="10"/>
  <c r="AJ128" i="10"/>
  <c r="AN128" i="10"/>
  <c r="AR128" i="10"/>
  <c r="AV128" i="10"/>
  <c r="AZ128" i="10"/>
  <c r="BD128" i="10"/>
  <c r="BH128" i="10"/>
  <c r="CL47" i="10"/>
  <c r="E46" i="12" s="1"/>
  <c r="CL55" i="10"/>
  <c r="E54" i="12" s="1"/>
  <c r="K54" i="12" s="1"/>
  <c r="CL72" i="10"/>
  <c r="E71" i="12" s="1"/>
  <c r="CP25" i="10"/>
  <c r="CR25" i="10" s="1"/>
  <c r="CL87" i="10"/>
  <c r="E86" i="12" s="1"/>
  <c r="BP97" i="10"/>
  <c r="CP32" i="10"/>
  <c r="CR32" i="10" s="1"/>
  <c r="CL119" i="10"/>
  <c r="E118" i="12" s="1"/>
  <c r="BQ7" i="11"/>
  <c r="D126" i="11"/>
  <c r="D127" i="11"/>
  <c r="H126" i="11"/>
  <c r="H127" i="11"/>
  <c r="L126" i="11"/>
  <c r="L127" i="11"/>
  <c r="P126" i="11"/>
  <c r="P127" i="11"/>
  <c r="T126" i="11"/>
  <c r="T127" i="11"/>
  <c r="X126" i="11"/>
  <c r="X127" i="11"/>
  <c r="AB126" i="11"/>
  <c r="AB127" i="11"/>
  <c r="AF126" i="11"/>
  <c r="AF127" i="11"/>
  <c r="AJ126" i="11"/>
  <c r="AJ127" i="11"/>
  <c r="AN126" i="11"/>
  <c r="AN127" i="11"/>
  <c r="AR126" i="11"/>
  <c r="AR127" i="11"/>
  <c r="AV126" i="11"/>
  <c r="AV127" i="11"/>
  <c r="AZ126" i="11"/>
  <c r="AZ127" i="11"/>
  <c r="BR126" i="11"/>
  <c r="BR127" i="11"/>
  <c r="CK8" i="11"/>
  <c r="CM8" i="11" s="1"/>
  <c r="H8" i="12" s="1"/>
  <c r="Q6" i="12" s="1"/>
  <c r="BV126" i="11"/>
  <c r="BV127" i="11"/>
  <c r="BZ126" i="11"/>
  <c r="BZ127" i="11"/>
  <c r="CD126" i="11"/>
  <c r="CD127" i="11"/>
  <c r="CH126" i="11"/>
  <c r="CH127" i="11"/>
  <c r="BQ23" i="11"/>
  <c r="BQ24" i="11"/>
  <c r="BQ72" i="11"/>
  <c r="E127" i="11"/>
  <c r="E126" i="11"/>
  <c r="I127" i="11"/>
  <c r="I126" i="11"/>
  <c r="M127" i="11"/>
  <c r="M126" i="11"/>
  <c r="Q127" i="11"/>
  <c r="Q126" i="11"/>
  <c r="U127" i="11"/>
  <c r="U126" i="11"/>
  <c r="Y127" i="11"/>
  <c r="Y126" i="11"/>
  <c r="AC127" i="11"/>
  <c r="AC126" i="11"/>
  <c r="AG127" i="11"/>
  <c r="AG126" i="11"/>
  <c r="AK127" i="11"/>
  <c r="AK126" i="11"/>
  <c r="AO127" i="11"/>
  <c r="AO126" i="11"/>
  <c r="AS127" i="11"/>
  <c r="AS126" i="11"/>
  <c r="AW127" i="11"/>
  <c r="AW126" i="11"/>
  <c r="BA127" i="11"/>
  <c r="BA126" i="11"/>
  <c r="BS127" i="11"/>
  <c r="BS126" i="11"/>
  <c r="BW127" i="11"/>
  <c r="BW126" i="11"/>
  <c r="CA127" i="11"/>
  <c r="CA126" i="11"/>
  <c r="CE127" i="11"/>
  <c r="CE126" i="11"/>
  <c r="CK12" i="11"/>
  <c r="CM12" i="11" s="1"/>
  <c r="H12" i="12" s="1"/>
  <c r="CK20" i="11"/>
  <c r="CK32" i="11"/>
  <c r="CM32" i="11" s="1"/>
  <c r="H32" i="12" s="1"/>
  <c r="BK127" i="11"/>
  <c r="CK56" i="11"/>
  <c r="CM56" i="11" s="1"/>
  <c r="H56" i="12" s="1"/>
  <c r="Q18" i="12" s="1"/>
  <c r="CM60" i="11"/>
  <c r="H60" i="12" s="1"/>
  <c r="CK64" i="11"/>
  <c r="CM64" i="11" s="1"/>
  <c r="H64" i="12" s="1"/>
  <c r="BQ91" i="11"/>
  <c r="BQ95" i="11"/>
  <c r="CM95" i="11" s="1"/>
  <c r="H95" i="12" s="1"/>
  <c r="F127" i="11"/>
  <c r="F126" i="11"/>
  <c r="J127" i="11"/>
  <c r="J126" i="11"/>
  <c r="N127" i="11"/>
  <c r="N126" i="11"/>
  <c r="R127" i="11"/>
  <c r="R126" i="11"/>
  <c r="V127" i="11"/>
  <c r="V126" i="11"/>
  <c r="Z127" i="11"/>
  <c r="Z126" i="11"/>
  <c r="AD127" i="11"/>
  <c r="AD126" i="11"/>
  <c r="AH127" i="11"/>
  <c r="AH126" i="11"/>
  <c r="AL127" i="11"/>
  <c r="AL126" i="11"/>
  <c r="AP127" i="11"/>
  <c r="AP126" i="11"/>
  <c r="AT127" i="11"/>
  <c r="AT126" i="11"/>
  <c r="AX127" i="11"/>
  <c r="AX126" i="11"/>
  <c r="BB127" i="11"/>
  <c r="BB126" i="11"/>
  <c r="BT127" i="11"/>
  <c r="BT126" i="11"/>
  <c r="BX127" i="11"/>
  <c r="BX126" i="11"/>
  <c r="CB127" i="11"/>
  <c r="CB126" i="11"/>
  <c r="CF127" i="11"/>
  <c r="CF126" i="11"/>
  <c r="CM22" i="11"/>
  <c r="H22" i="12" s="1"/>
  <c r="CM26" i="11"/>
  <c r="H26" i="12" s="1"/>
  <c r="CM34" i="11"/>
  <c r="H34" i="12" s="1"/>
  <c r="CM37" i="11"/>
  <c r="H37" i="12" s="1"/>
  <c r="CM41" i="11"/>
  <c r="H41" i="12" s="1"/>
  <c r="BD126" i="11"/>
  <c r="BL126" i="11"/>
  <c r="CM70" i="11"/>
  <c r="H70" i="12" s="1"/>
  <c r="BQ71" i="11"/>
  <c r="CQ23" i="11" s="1"/>
  <c r="CM74" i="11"/>
  <c r="H74" i="12" s="1"/>
  <c r="BQ75" i="11"/>
  <c r="CM75" i="11" s="1"/>
  <c r="H75" i="12" s="1"/>
  <c r="CM78" i="11"/>
  <c r="H78" i="12" s="1"/>
  <c r="W20" i="12" s="1"/>
  <c r="CK107" i="11"/>
  <c r="CR32" i="11" s="1"/>
  <c r="G126" i="11"/>
  <c r="G127" i="11"/>
  <c r="K126" i="11"/>
  <c r="K127" i="11"/>
  <c r="O126" i="11"/>
  <c r="O127" i="11"/>
  <c r="S126" i="11"/>
  <c r="S127" i="11"/>
  <c r="W126" i="11"/>
  <c r="W127" i="11"/>
  <c r="AA126" i="11"/>
  <c r="AA127" i="11"/>
  <c r="AE126" i="11"/>
  <c r="AE127" i="11"/>
  <c r="AI126" i="11"/>
  <c r="AI127" i="11"/>
  <c r="AM126" i="11"/>
  <c r="AM127" i="11"/>
  <c r="AQ126" i="11"/>
  <c r="AQ127" i="11"/>
  <c r="AU126" i="11"/>
  <c r="AU127" i="11"/>
  <c r="AY126" i="11"/>
  <c r="AY127" i="11"/>
  <c r="BC126" i="11"/>
  <c r="BC127" i="11"/>
  <c r="BU126" i="11"/>
  <c r="BU127" i="11"/>
  <c r="BY126" i="11"/>
  <c r="BY127" i="11"/>
  <c r="CC126" i="11"/>
  <c r="CC127" i="11"/>
  <c r="CG126" i="11"/>
  <c r="CG127" i="11"/>
  <c r="BQ15" i="11"/>
  <c r="CM15" i="11" s="1"/>
  <c r="H15" i="12" s="1"/>
  <c r="CM25" i="11"/>
  <c r="H25" i="12" s="1"/>
  <c r="BQ31" i="11"/>
  <c r="CM33" i="11"/>
  <c r="H33" i="12" s="1"/>
  <c r="K33" i="12" s="1"/>
  <c r="CM38" i="11"/>
  <c r="H38" i="12" s="1"/>
  <c r="BE127" i="11"/>
  <c r="BM127" i="11"/>
  <c r="CM85" i="11"/>
  <c r="H85" i="12" s="1"/>
  <c r="K85" i="12" s="1"/>
  <c r="CM98" i="11"/>
  <c r="H98" i="12" s="1"/>
  <c r="K98" i="12" s="1"/>
  <c r="CK112" i="11"/>
  <c r="CM112" i="11" s="1"/>
  <c r="H112" i="12" s="1"/>
  <c r="CS35" i="11"/>
  <c r="CM45" i="11"/>
  <c r="H45" i="12" s="1"/>
  <c r="K45" i="12" s="1"/>
  <c r="BF126" i="11"/>
  <c r="BN126" i="11"/>
  <c r="CM49" i="11"/>
  <c r="H49" i="12" s="1"/>
  <c r="CM53" i="11"/>
  <c r="H53" i="12" s="1"/>
  <c r="CM57" i="11"/>
  <c r="H57" i="12" s="1"/>
  <c r="CM61" i="11"/>
  <c r="H61" i="12" s="1"/>
  <c r="CM65" i="11"/>
  <c r="H65" i="12" s="1"/>
  <c r="K86" i="12"/>
  <c r="CM89" i="11"/>
  <c r="H89" i="12" s="1"/>
  <c r="K89" i="12" s="1"/>
  <c r="K102" i="12"/>
  <c r="CM109" i="11"/>
  <c r="H109" i="12" s="1"/>
  <c r="K109" i="12" s="1"/>
  <c r="CM120" i="11"/>
  <c r="H120" i="12" s="1"/>
  <c r="K122" i="12"/>
  <c r="CM116" i="11"/>
  <c r="H116" i="12" s="1"/>
  <c r="BQ103" i="11"/>
  <c r="CQ31" i="11" s="1"/>
  <c r="CS31" i="11" s="1"/>
  <c r="K118" i="12"/>
  <c r="CM121" i="11"/>
  <c r="H121" i="12" s="1"/>
  <c r="K121" i="12" s="1"/>
  <c r="BP40" i="2"/>
  <c r="BP41" i="2"/>
  <c r="BA195" i="2"/>
  <c r="D50" i="18"/>
  <c r="C50" i="18"/>
  <c r="K31" i="18"/>
  <c r="I32" i="18" s="1"/>
  <c r="BN127" i="11"/>
  <c r="BD127" i="11"/>
  <c r="BF127" i="11"/>
  <c r="BL127" i="11"/>
  <c r="CQ16" i="11"/>
  <c r="BK126" i="11"/>
  <c r="BE126" i="11"/>
  <c r="BM126" i="11"/>
  <c r="CQ8" i="11"/>
  <c r="CS8" i="11" s="1"/>
  <c r="CQ11" i="11"/>
  <c r="CM103" i="11"/>
  <c r="H103" i="12" s="1"/>
  <c r="CM63" i="11"/>
  <c r="H63" i="12" s="1"/>
  <c r="CM91" i="11"/>
  <c r="H91" i="12" s="1"/>
  <c r="CQ28" i="11"/>
  <c r="CQ29" i="11"/>
  <c r="CS29" i="11" s="1"/>
  <c r="CQ24" i="11"/>
  <c r="CS24" i="11" s="1"/>
  <c r="CQ33" i="11"/>
  <c r="BQ19" i="11"/>
  <c r="CQ10" i="11" s="1"/>
  <c r="BQ51" i="11"/>
  <c r="CM51" i="11" s="1"/>
  <c r="H51" i="12" s="1"/>
  <c r="BQ39" i="11"/>
  <c r="CQ15" i="11" s="1"/>
  <c r="CS15" i="11" s="1"/>
  <c r="BQ83" i="11"/>
  <c r="Q19" i="12"/>
  <c r="CQ20" i="11"/>
  <c r="CM59" i="11"/>
  <c r="H59" i="12" s="1"/>
  <c r="BE1" i="11"/>
  <c r="BF1" i="11" s="1"/>
  <c r="BG1" i="11" s="1"/>
  <c r="BH1" i="11" s="1"/>
  <c r="BI1" i="11" s="1"/>
  <c r="BJ1" i="11" s="1"/>
  <c r="BK1" i="11" s="1"/>
  <c r="BL1" i="11" s="1"/>
  <c r="BM1" i="11" s="1"/>
  <c r="BN1" i="11" s="1"/>
  <c r="CQ18" i="11"/>
  <c r="CS18" i="11" s="1"/>
  <c r="CQ14" i="11"/>
  <c r="CS14" i="11" s="1"/>
  <c r="CQ19" i="11"/>
  <c r="CS19" i="11" s="1"/>
  <c r="CM67" i="11"/>
  <c r="H67" i="12" s="1"/>
  <c r="CQ22" i="11"/>
  <c r="CS22" i="11" s="1"/>
  <c r="CM115" i="11"/>
  <c r="H115" i="12" s="1"/>
  <c r="CQ34" i="11"/>
  <c r="CS34" i="11" s="1"/>
  <c r="BN195" i="9"/>
  <c r="BD194" i="9"/>
  <c r="BQ111" i="9"/>
  <c r="CM111" i="9" s="1"/>
  <c r="H111" i="13" s="1"/>
  <c r="CM79" i="9"/>
  <c r="H79" i="13" s="1"/>
  <c r="CQ15" i="9"/>
  <c r="CQ10" i="9"/>
  <c r="CQ18" i="9"/>
  <c r="CS18" i="9" s="1"/>
  <c r="CM51" i="9"/>
  <c r="H51" i="13" s="1"/>
  <c r="CM119" i="9"/>
  <c r="H119" i="13" s="1"/>
  <c r="CQ9" i="9"/>
  <c r="CS9" i="9" s="1"/>
  <c r="CQ11" i="9"/>
  <c r="CS11" i="9" s="1"/>
  <c r="CM23" i="9"/>
  <c r="H23" i="13" s="1"/>
  <c r="CQ12" i="9"/>
  <c r="CQ21" i="9"/>
  <c r="CS21" i="9" s="1"/>
  <c r="CQ27" i="9"/>
  <c r="CQ47" i="9"/>
  <c r="CQ13" i="9"/>
  <c r="CS13" i="9" s="1"/>
  <c r="CM31" i="9"/>
  <c r="H31" i="13" s="1"/>
  <c r="CQ20" i="9"/>
  <c r="CM91" i="9"/>
  <c r="H91" i="13" s="1"/>
  <c r="CQ43" i="9"/>
  <c r="CM151" i="9"/>
  <c r="H151" i="13" s="1"/>
  <c r="W53" i="13"/>
  <c r="CQ16" i="9"/>
  <c r="CS16" i="9" s="1"/>
  <c r="CM43" i="9"/>
  <c r="H43" i="13" s="1"/>
  <c r="CQ17" i="9"/>
  <c r="CQ26" i="9"/>
  <c r="CQ39" i="9"/>
  <c r="CS39" i="9" s="1"/>
  <c r="CM135" i="9"/>
  <c r="H135" i="13" s="1"/>
  <c r="W50" i="13"/>
  <c r="CM11" i="11" l="1"/>
  <c r="H11" i="12" s="1"/>
  <c r="CS29" i="9"/>
  <c r="CM63" i="9"/>
  <c r="H63" i="13" s="1"/>
  <c r="CM39" i="9"/>
  <c r="H39" i="13" s="1"/>
  <c r="W16" i="13" s="1"/>
  <c r="K29" i="12"/>
  <c r="CS27" i="9"/>
  <c r="CS26" i="9"/>
  <c r="K45" i="13"/>
  <c r="K130" i="13"/>
  <c r="K34" i="12"/>
  <c r="CR18" i="2"/>
  <c r="CL37" i="2"/>
  <c r="E36" i="13" s="1"/>
  <c r="P15" i="13" s="1"/>
  <c r="CL20" i="10"/>
  <c r="E19" i="12" s="1"/>
  <c r="V9" i="12" s="1"/>
  <c r="K126" i="13"/>
  <c r="CM83" i="9"/>
  <c r="H83" i="13" s="1"/>
  <c r="CL124" i="2"/>
  <c r="E123" i="13" s="1"/>
  <c r="V37" i="13" s="1"/>
  <c r="X37" i="13" s="1"/>
  <c r="CL60" i="10"/>
  <c r="E59" i="12" s="1"/>
  <c r="V19" i="12" s="1"/>
  <c r="CS40" i="9"/>
  <c r="CM56" i="9"/>
  <c r="H56" i="13" s="1"/>
  <c r="Q20" i="13" s="1"/>
  <c r="CM96" i="11"/>
  <c r="H96" i="12" s="1"/>
  <c r="K90" i="12"/>
  <c r="CM116" i="9"/>
  <c r="H116" i="13" s="1"/>
  <c r="Q35" i="13" s="1"/>
  <c r="CS20" i="9"/>
  <c r="CM59" i="9"/>
  <c r="H59" i="13" s="1"/>
  <c r="K30" i="13"/>
  <c r="CQ7" i="11"/>
  <c r="CS7" i="11" s="1"/>
  <c r="CM7" i="11"/>
  <c r="H7" i="12" s="1"/>
  <c r="CR33" i="11"/>
  <c r="CM111" i="11"/>
  <c r="H111" i="12" s="1"/>
  <c r="CQ27" i="2"/>
  <c r="CL84" i="2"/>
  <c r="E83" i="13" s="1"/>
  <c r="V27" i="13" s="1"/>
  <c r="CR48" i="9"/>
  <c r="CS48" i="9" s="1"/>
  <c r="CM171" i="9"/>
  <c r="H171" i="13" s="1"/>
  <c r="W49" i="13" s="1"/>
  <c r="A166" i="11"/>
  <c r="A167" i="11" s="1"/>
  <c r="A168" i="11" s="1"/>
  <c r="A169" i="11" s="1"/>
  <c r="A170" i="11" s="1"/>
  <c r="A171" i="11" s="1"/>
  <c r="A172" i="11" s="1"/>
  <c r="A173" i="11" s="1"/>
  <c r="A174" i="11" s="1"/>
  <c r="A175" i="11" s="1"/>
  <c r="A176" i="11" s="1"/>
  <c r="A177" i="11" s="1"/>
  <c r="A178" i="11" s="1"/>
  <c r="CP35" i="11"/>
  <c r="CP32" i="11"/>
  <c r="CP31" i="11"/>
  <c r="CS43" i="9"/>
  <c r="CS47" i="9"/>
  <c r="CS12" i="9"/>
  <c r="CM7" i="9"/>
  <c r="H7" i="13" s="1"/>
  <c r="CS15" i="9"/>
  <c r="W24" i="12"/>
  <c r="CS20" i="11"/>
  <c r="CM83" i="11"/>
  <c r="H83" i="12" s="1"/>
  <c r="CS33" i="11"/>
  <c r="X20" i="12"/>
  <c r="K70" i="12"/>
  <c r="P19" i="12"/>
  <c r="K60" i="12"/>
  <c r="CM87" i="9"/>
  <c r="H87" i="13" s="1"/>
  <c r="W28" i="13" s="1"/>
  <c r="CQ42" i="9"/>
  <c r="CS42" i="9" s="1"/>
  <c r="CL156" i="2"/>
  <c r="E155" i="13" s="1"/>
  <c r="V45" i="13" s="1"/>
  <c r="CL36" i="2"/>
  <c r="E35" i="13" s="1"/>
  <c r="V15" i="13" s="1"/>
  <c r="CP27" i="10"/>
  <c r="CR27" i="10" s="1"/>
  <c r="CL84" i="10"/>
  <c r="E83" i="12" s="1"/>
  <c r="CL65" i="10"/>
  <c r="E64" i="12" s="1"/>
  <c r="CQ37" i="9"/>
  <c r="CS37" i="9" s="1"/>
  <c r="CM127" i="9"/>
  <c r="H127" i="13" s="1"/>
  <c r="W38" i="13" s="1"/>
  <c r="CQ49" i="2"/>
  <c r="CL172" i="2"/>
  <c r="E171" i="13" s="1"/>
  <c r="V49" i="13" s="1"/>
  <c r="CP48" i="2"/>
  <c r="CL168" i="2"/>
  <c r="E167" i="13" s="1"/>
  <c r="V48" i="13" s="1"/>
  <c r="CR25" i="11"/>
  <c r="CS25" i="11" s="1"/>
  <c r="CM79" i="11"/>
  <c r="H79" i="12" s="1"/>
  <c r="CL121" i="10"/>
  <c r="E120" i="12" s="1"/>
  <c r="P34" i="12" s="1"/>
  <c r="CP34" i="11"/>
  <c r="CS28" i="11"/>
  <c r="CL41" i="2"/>
  <c r="E40" i="13" s="1"/>
  <c r="P16" i="13" s="1"/>
  <c r="K49" i="12"/>
  <c r="CS23" i="11"/>
  <c r="CM23" i="11"/>
  <c r="H23" i="12" s="1"/>
  <c r="CL97" i="10"/>
  <c r="E96" i="12" s="1"/>
  <c r="P28" i="12" s="1"/>
  <c r="CL105" i="10"/>
  <c r="E104" i="12" s="1"/>
  <c r="CS51" i="9"/>
  <c r="CL93" i="10"/>
  <c r="E92" i="12" s="1"/>
  <c r="P27" i="12" s="1"/>
  <c r="CL81" i="10"/>
  <c r="E80" i="12" s="1"/>
  <c r="CL49" i="10"/>
  <c r="E48" i="12" s="1"/>
  <c r="P16" i="12" s="1"/>
  <c r="CM176" i="9"/>
  <c r="H176" i="13" s="1"/>
  <c r="Q50" i="13" s="1"/>
  <c r="CS49" i="9"/>
  <c r="CM180" i="9"/>
  <c r="H180" i="13" s="1"/>
  <c r="Q51" i="13" s="1"/>
  <c r="CL21" i="10"/>
  <c r="E20" i="12" s="1"/>
  <c r="CM27" i="9"/>
  <c r="H27" i="13" s="1"/>
  <c r="K38" i="13"/>
  <c r="K74" i="13"/>
  <c r="CM100" i="11"/>
  <c r="H100" i="12" s="1"/>
  <c r="CR28" i="10"/>
  <c r="CM80" i="11"/>
  <c r="H80" i="12" s="1"/>
  <c r="CL96" i="10"/>
  <c r="E95" i="12" s="1"/>
  <c r="V28" i="12" s="1"/>
  <c r="CL41" i="10"/>
  <c r="E40" i="12" s="1"/>
  <c r="P14" i="12" s="1"/>
  <c r="R14" i="12" s="1"/>
  <c r="CM32" i="9"/>
  <c r="H32" i="13" s="1"/>
  <c r="Q14" i="13" s="1"/>
  <c r="K145" i="13"/>
  <c r="K157" i="13"/>
  <c r="K137" i="13"/>
  <c r="CR27" i="2"/>
  <c r="K141" i="13"/>
  <c r="K125" i="13"/>
  <c r="CM60" i="9"/>
  <c r="H60" i="13" s="1"/>
  <c r="Q21" i="13" s="1"/>
  <c r="CR9" i="2"/>
  <c r="K61" i="13"/>
  <c r="CR14" i="2"/>
  <c r="K29" i="13"/>
  <c r="CR13" i="10"/>
  <c r="K93" i="13"/>
  <c r="K102" i="13"/>
  <c r="CR49" i="2"/>
  <c r="K149" i="13"/>
  <c r="K122" i="13"/>
  <c r="K110" i="12"/>
  <c r="K105" i="12"/>
  <c r="K66" i="12"/>
  <c r="CL36" i="10"/>
  <c r="E35" i="12" s="1"/>
  <c r="V13" i="12" s="1"/>
  <c r="CM156" i="9"/>
  <c r="H156" i="13" s="1"/>
  <c r="Q45" i="13" s="1"/>
  <c r="CM84" i="11"/>
  <c r="H84" i="12" s="1"/>
  <c r="Q25" i="12" s="1"/>
  <c r="R25" i="12" s="1"/>
  <c r="CL12" i="10"/>
  <c r="E11" i="12" s="1"/>
  <c r="V7" i="12" s="1"/>
  <c r="CL17" i="10"/>
  <c r="E16" i="12" s="1"/>
  <c r="P8" i="12" s="1"/>
  <c r="K134" i="13"/>
  <c r="K93" i="12"/>
  <c r="CS30" i="11"/>
  <c r="CL181" i="2"/>
  <c r="E180" i="13" s="1"/>
  <c r="CM136" i="9"/>
  <c r="H136" i="13" s="1"/>
  <c r="Q40" i="13" s="1"/>
  <c r="K106" i="12"/>
  <c r="K14" i="12"/>
  <c r="CL137" i="2"/>
  <c r="E136" i="13" s="1"/>
  <c r="P40" i="13" s="1"/>
  <c r="CM15" i="9"/>
  <c r="H15" i="13" s="1"/>
  <c r="CS7" i="9"/>
  <c r="CL177" i="2"/>
  <c r="E176" i="13" s="1"/>
  <c r="P50" i="13" s="1"/>
  <c r="CR40" i="2"/>
  <c r="CM68" i="11"/>
  <c r="H68" i="12" s="1"/>
  <c r="Q21" i="12" s="1"/>
  <c r="CR48" i="2"/>
  <c r="CR26" i="10"/>
  <c r="CM120" i="9"/>
  <c r="H120" i="13" s="1"/>
  <c r="Q36" i="13" s="1"/>
  <c r="CL136" i="2"/>
  <c r="E135" i="13" s="1"/>
  <c r="V40" i="13" s="1"/>
  <c r="CL32" i="2"/>
  <c r="E31" i="13" s="1"/>
  <c r="V14" i="13" s="1"/>
  <c r="CM47" i="11"/>
  <c r="H47" i="12" s="1"/>
  <c r="W16" i="12" s="1"/>
  <c r="CS17" i="11"/>
  <c r="CS16" i="11"/>
  <c r="CM35" i="11"/>
  <c r="H35" i="12" s="1"/>
  <c r="CM31" i="11"/>
  <c r="H31" i="12" s="1"/>
  <c r="W12" i="12" s="1"/>
  <c r="X12" i="12" s="1"/>
  <c r="CS11" i="11"/>
  <c r="CS10" i="11"/>
  <c r="K114" i="13"/>
  <c r="CM108" i="9"/>
  <c r="H108" i="13" s="1"/>
  <c r="Q33" i="13" s="1"/>
  <c r="CS23" i="9"/>
  <c r="K21" i="13"/>
  <c r="CS32" i="9"/>
  <c r="CM92" i="9"/>
  <c r="H92" i="13" s="1"/>
  <c r="Q29" i="13" s="1"/>
  <c r="CM20" i="9"/>
  <c r="H20" i="13" s="1"/>
  <c r="Q11" i="13" s="1"/>
  <c r="K26" i="12"/>
  <c r="K13" i="12"/>
  <c r="CR36" i="2"/>
  <c r="CL96" i="2"/>
  <c r="E95" i="13" s="1"/>
  <c r="V30" i="13" s="1"/>
  <c r="CR30" i="2"/>
  <c r="K34" i="13"/>
  <c r="K118" i="13"/>
  <c r="CM72" i="9"/>
  <c r="H72" i="13" s="1"/>
  <c r="Q24" i="13" s="1"/>
  <c r="K109" i="13"/>
  <c r="K113" i="13"/>
  <c r="K65" i="13"/>
  <c r="CM24" i="11"/>
  <c r="H24" i="12" s="1"/>
  <c r="Q10" i="12" s="1"/>
  <c r="CR41" i="11"/>
  <c r="CM67" i="9"/>
  <c r="H67" i="13" s="1"/>
  <c r="W23" i="13" s="1"/>
  <c r="CS22" i="9"/>
  <c r="CM47" i="9"/>
  <c r="H47" i="13" s="1"/>
  <c r="CQ8" i="9"/>
  <c r="CM19" i="11"/>
  <c r="H19" i="12" s="1"/>
  <c r="K61" i="12"/>
  <c r="CL13" i="10"/>
  <c r="E12" i="12" s="1"/>
  <c r="P7" i="12" s="1"/>
  <c r="K186" i="13"/>
  <c r="CR33" i="10"/>
  <c r="CL148" i="2"/>
  <c r="E147" i="13" s="1"/>
  <c r="CL29" i="2"/>
  <c r="E28" i="13" s="1"/>
  <c r="P13" i="13" s="1"/>
  <c r="CL176" i="2"/>
  <c r="E175" i="13" s="1"/>
  <c r="V50" i="13" s="1"/>
  <c r="K49" i="13"/>
  <c r="K42" i="12"/>
  <c r="CR35" i="10"/>
  <c r="K73" i="12"/>
  <c r="K50" i="12"/>
  <c r="CL57" i="10"/>
  <c r="E56" i="12" s="1"/>
  <c r="K56" i="12" s="1"/>
  <c r="CM68" i="9"/>
  <c r="H68" i="13" s="1"/>
  <c r="Q23" i="13" s="1"/>
  <c r="K173" i="13"/>
  <c r="CL169" i="2"/>
  <c r="E168" i="13" s="1"/>
  <c r="P48" i="13" s="1"/>
  <c r="K50" i="13"/>
  <c r="K81" i="13"/>
  <c r="CS17" i="9"/>
  <c r="CM183" i="9"/>
  <c r="H183" i="13" s="1"/>
  <c r="W52" i="13" s="1"/>
  <c r="CM71" i="11"/>
  <c r="H71" i="12" s="1"/>
  <c r="K71" i="12" s="1"/>
  <c r="CQ9" i="11"/>
  <c r="CS9" i="11" s="1"/>
  <c r="K74" i="12"/>
  <c r="CM72" i="11"/>
  <c r="H72" i="12" s="1"/>
  <c r="CL80" i="10"/>
  <c r="E79" i="12" s="1"/>
  <c r="K79" i="12" s="1"/>
  <c r="CL48" i="10"/>
  <c r="E47" i="12" s="1"/>
  <c r="V16" i="12" s="1"/>
  <c r="CL116" i="10"/>
  <c r="E115" i="12" s="1"/>
  <c r="V33" i="12" s="1"/>
  <c r="CL108" i="10"/>
  <c r="E107" i="12" s="1"/>
  <c r="V31" i="12" s="1"/>
  <c r="CM139" i="9"/>
  <c r="H139" i="13" s="1"/>
  <c r="CM107" i="9"/>
  <c r="H107" i="13" s="1"/>
  <c r="W33" i="13" s="1"/>
  <c r="CL65" i="2"/>
  <c r="E64" i="13" s="1"/>
  <c r="P22" i="13" s="1"/>
  <c r="CL9" i="10"/>
  <c r="E8" i="12" s="1"/>
  <c r="K8" i="12" s="1"/>
  <c r="CL17" i="2"/>
  <c r="E16" i="13" s="1"/>
  <c r="CM48" i="11"/>
  <c r="H48" i="12" s="1"/>
  <c r="Q16" i="12" s="1"/>
  <c r="R16" i="12" s="1"/>
  <c r="CL77" i="10"/>
  <c r="E76" i="12" s="1"/>
  <c r="K76" i="12" s="1"/>
  <c r="CR20" i="10"/>
  <c r="CM88" i="9"/>
  <c r="H88" i="13" s="1"/>
  <c r="Q28" i="13" s="1"/>
  <c r="CL165" i="2"/>
  <c r="E164" i="13" s="1"/>
  <c r="P47" i="13" s="1"/>
  <c r="K42" i="13"/>
  <c r="K58" i="12"/>
  <c r="CM163" i="9"/>
  <c r="H163" i="13" s="1"/>
  <c r="W47" i="13" s="1"/>
  <c r="K78" i="12"/>
  <c r="CO34" i="10"/>
  <c r="CL117" i="10"/>
  <c r="E116" i="12" s="1"/>
  <c r="P33" i="12" s="1"/>
  <c r="CL121" i="2"/>
  <c r="E120" i="13" s="1"/>
  <c r="K120" i="13" s="1"/>
  <c r="CM108" i="11"/>
  <c r="H108" i="12" s="1"/>
  <c r="CR52" i="2"/>
  <c r="K85" i="13"/>
  <c r="CM24" i="9"/>
  <c r="H24" i="13" s="1"/>
  <c r="Q12" i="13" s="1"/>
  <c r="K178" i="13"/>
  <c r="K10" i="13"/>
  <c r="K113" i="12"/>
  <c r="K84" i="12"/>
  <c r="CM168" i="9"/>
  <c r="H168" i="13" s="1"/>
  <c r="Q48" i="13" s="1"/>
  <c r="CM36" i="9"/>
  <c r="H36" i="13" s="1"/>
  <c r="Q15" i="13" s="1"/>
  <c r="CM16" i="9"/>
  <c r="H16" i="13" s="1"/>
  <c r="Q10" i="13" s="1"/>
  <c r="CL45" i="2"/>
  <c r="E44" i="13" s="1"/>
  <c r="K44" i="13" s="1"/>
  <c r="CR23" i="2"/>
  <c r="CL161" i="2"/>
  <c r="E160" i="13" s="1"/>
  <c r="CL149" i="2"/>
  <c r="E148" i="13" s="1"/>
  <c r="CL129" i="2"/>
  <c r="E128" i="13" s="1"/>
  <c r="P38" i="13" s="1"/>
  <c r="CL173" i="2"/>
  <c r="E172" i="13" s="1"/>
  <c r="CM148" i="9"/>
  <c r="H148" i="13" s="1"/>
  <c r="Q43" i="13" s="1"/>
  <c r="CM76" i="9"/>
  <c r="H76" i="13" s="1"/>
  <c r="Q25" i="13" s="1"/>
  <c r="CL109" i="2"/>
  <c r="E108" i="13" s="1"/>
  <c r="P33" i="13" s="1"/>
  <c r="CL37" i="10"/>
  <c r="E36" i="12" s="1"/>
  <c r="P13" i="12" s="1"/>
  <c r="CL108" i="2"/>
  <c r="E107" i="13" s="1"/>
  <c r="V33" i="13" s="1"/>
  <c r="CR42" i="2"/>
  <c r="CM44" i="11"/>
  <c r="H44" i="12" s="1"/>
  <c r="Q15" i="12" s="1"/>
  <c r="CR39" i="2"/>
  <c r="CR31" i="2"/>
  <c r="K13" i="13"/>
  <c r="H194" i="13"/>
  <c r="CM92" i="11"/>
  <c r="H92" i="12" s="1"/>
  <c r="Q27" i="12" s="1"/>
  <c r="K30" i="12"/>
  <c r="CM52" i="11"/>
  <c r="H52" i="12" s="1"/>
  <c r="CP15" i="10"/>
  <c r="CR15" i="10" s="1"/>
  <c r="CP17" i="10"/>
  <c r="CR17" i="10" s="1"/>
  <c r="CP33" i="2"/>
  <c r="CR33" i="2" s="1"/>
  <c r="CL104" i="2"/>
  <c r="E103" i="13" s="1"/>
  <c r="V32" i="13" s="1"/>
  <c r="CL64" i="2"/>
  <c r="E63" i="13" s="1"/>
  <c r="V22" i="13" s="1"/>
  <c r="CR22" i="2"/>
  <c r="CL100" i="2"/>
  <c r="E99" i="13" s="1"/>
  <c r="V31" i="13" s="1"/>
  <c r="CM64" i="9"/>
  <c r="H64" i="13" s="1"/>
  <c r="Q22" i="13" s="1"/>
  <c r="CM28" i="9"/>
  <c r="H28" i="13" s="1"/>
  <c r="Q13" i="13" s="1"/>
  <c r="K22" i="12"/>
  <c r="CL33" i="2"/>
  <c r="E32" i="13" s="1"/>
  <c r="P14" i="13" s="1"/>
  <c r="R14" i="13" s="1"/>
  <c r="CR32" i="2"/>
  <c r="CL24" i="10"/>
  <c r="E23" i="12" s="1"/>
  <c r="V10" i="12" s="1"/>
  <c r="CL12" i="2"/>
  <c r="E11" i="13" s="1"/>
  <c r="V9" i="13" s="1"/>
  <c r="K57" i="12"/>
  <c r="CL56" i="10"/>
  <c r="E55" i="12" s="1"/>
  <c r="V18" i="12" s="1"/>
  <c r="CL68" i="10"/>
  <c r="E67" i="12" s="1"/>
  <c r="K67" i="12" s="1"/>
  <c r="CP30" i="10"/>
  <c r="CR30" i="10" s="1"/>
  <c r="CL28" i="10"/>
  <c r="E27" i="12" s="1"/>
  <c r="V11" i="12" s="1"/>
  <c r="CL113" i="10"/>
  <c r="E112" i="12" s="1"/>
  <c r="P32" i="12" s="1"/>
  <c r="K82" i="12"/>
  <c r="K25" i="12"/>
  <c r="R19" i="12"/>
  <c r="K38" i="12"/>
  <c r="K41" i="12"/>
  <c r="CL109" i="10"/>
  <c r="E108" i="12" s="1"/>
  <c r="P31" i="12" s="1"/>
  <c r="CL40" i="2"/>
  <c r="E39" i="13" s="1"/>
  <c r="V16" i="13" s="1"/>
  <c r="CL184" i="2"/>
  <c r="E183" i="13" s="1"/>
  <c r="V52" i="13" s="1"/>
  <c r="CL140" i="2"/>
  <c r="E139" i="13" s="1"/>
  <c r="V41" i="13" s="1"/>
  <c r="K161" i="13"/>
  <c r="CL189" i="2"/>
  <c r="E188" i="13" s="1"/>
  <c r="P53" i="13" s="1"/>
  <c r="R53" i="13" s="1"/>
  <c r="CR17" i="2"/>
  <c r="CL61" i="2"/>
  <c r="E60" i="13" s="1"/>
  <c r="P21" i="13" s="1"/>
  <c r="CL141" i="2"/>
  <c r="E140" i="13" s="1"/>
  <c r="P41" i="13" s="1"/>
  <c r="CL144" i="2"/>
  <c r="E143" i="13" s="1"/>
  <c r="V42" i="13" s="1"/>
  <c r="CL81" i="2"/>
  <c r="E80" i="13" s="1"/>
  <c r="P26" i="13" s="1"/>
  <c r="CL48" i="2"/>
  <c r="E47" i="13" s="1"/>
  <c r="V18" i="13" s="1"/>
  <c r="K170" i="13"/>
  <c r="K25" i="13"/>
  <c r="CL76" i="2"/>
  <c r="E75" i="13" s="1"/>
  <c r="V25" i="13" s="1"/>
  <c r="CR51" i="2"/>
  <c r="CL132" i="2"/>
  <c r="E131" i="13" s="1"/>
  <c r="V39" i="13" s="1"/>
  <c r="CL73" i="2"/>
  <c r="E72" i="13" s="1"/>
  <c r="CL44" i="2"/>
  <c r="E43" i="13" s="1"/>
  <c r="V17" i="13" s="1"/>
  <c r="CR13" i="2"/>
  <c r="CL120" i="2"/>
  <c r="E119" i="13" s="1"/>
  <c r="V36" i="13" s="1"/>
  <c r="K94" i="13"/>
  <c r="CL160" i="2"/>
  <c r="E159" i="13" s="1"/>
  <c r="V46" i="13" s="1"/>
  <c r="CL180" i="2"/>
  <c r="E179" i="13" s="1"/>
  <c r="V51" i="13" s="1"/>
  <c r="K78" i="13"/>
  <c r="K69" i="13"/>
  <c r="X46" i="13"/>
  <c r="CR46" i="2"/>
  <c r="CL77" i="2"/>
  <c r="E76" i="13" s="1"/>
  <c r="P25" i="13" s="1"/>
  <c r="R25" i="13" s="1"/>
  <c r="CL164" i="2"/>
  <c r="E163" i="13" s="1"/>
  <c r="CP47" i="2"/>
  <c r="CR47" i="2" s="1"/>
  <c r="X50" i="13"/>
  <c r="K66" i="13"/>
  <c r="CM36" i="11"/>
  <c r="H36" i="12" s="1"/>
  <c r="Q13" i="12" s="1"/>
  <c r="H126" i="12"/>
  <c r="CS25" i="9"/>
  <c r="CM19" i="9"/>
  <c r="H19" i="13" s="1"/>
  <c r="CL116" i="2"/>
  <c r="E115" i="13" s="1"/>
  <c r="V35" i="13" s="1"/>
  <c r="K37" i="13"/>
  <c r="CQ59" i="2"/>
  <c r="CL112" i="2"/>
  <c r="E111" i="13" s="1"/>
  <c r="V34" i="13" s="1"/>
  <c r="CR34" i="2"/>
  <c r="CL52" i="10"/>
  <c r="E51" i="12" s="1"/>
  <c r="V17" i="12" s="1"/>
  <c r="CQ42" i="10"/>
  <c r="CR19" i="10"/>
  <c r="K53" i="12"/>
  <c r="K37" i="12"/>
  <c r="K9" i="12"/>
  <c r="CL45" i="10"/>
  <c r="E44" i="12" s="1"/>
  <c r="P15" i="12" s="1"/>
  <c r="X15" i="12"/>
  <c r="R11" i="12"/>
  <c r="I32" i="16"/>
  <c r="H125" i="12"/>
  <c r="BO195" i="9"/>
  <c r="K41" i="13"/>
  <c r="W25" i="12"/>
  <c r="Q24" i="12"/>
  <c r="Q31" i="12"/>
  <c r="R31" i="12" s="1"/>
  <c r="K108" i="12"/>
  <c r="K23" i="12"/>
  <c r="W10" i="12"/>
  <c r="P45" i="13"/>
  <c r="R45" i="13" s="1"/>
  <c r="K156" i="13"/>
  <c r="K40" i="12"/>
  <c r="CP16" i="10"/>
  <c r="CR16" i="10" s="1"/>
  <c r="CL40" i="10"/>
  <c r="E39" i="12" s="1"/>
  <c r="V14" i="12" s="1"/>
  <c r="CL120" i="10"/>
  <c r="E119" i="12" s="1"/>
  <c r="CP36" i="10"/>
  <c r="CR36" i="10" s="1"/>
  <c r="CR10" i="10"/>
  <c r="CL52" i="2"/>
  <c r="E51" i="13" s="1"/>
  <c r="V19" i="13" s="1"/>
  <c r="CP19" i="2"/>
  <c r="CR19" i="2" s="1"/>
  <c r="CL28" i="2"/>
  <c r="E27" i="13" s="1"/>
  <c r="V13" i="13" s="1"/>
  <c r="CM95" i="9"/>
  <c r="H95" i="13" s="1"/>
  <c r="CM167" i="9"/>
  <c r="H167" i="13" s="1"/>
  <c r="K167" i="13" s="1"/>
  <c r="CQ34" i="9"/>
  <c r="CS34" i="9" s="1"/>
  <c r="CS10" i="9"/>
  <c r="CM99" i="11"/>
  <c r="H99" i="12" s="1"/>
  <c r="K65" i="12"/>
  <c r="K92" i="12"/>
  <c r="CL76" i="10"/>
  <c r="E75" i="12" s="1"/>
  <c r="K75" i="12" s="1"/>
  <c r="E126" i="12"/>
  <c r="K62" i="12"/>
  <c r="K189" i="13"/>
  <c r="K175" i="13"/>
  <c r="CM172" i="9"/>
  <c r="H172" i="13" s="1"/>
  <c r="Q49" i="13" s="1"/>
  <c r="CL153" i="2"/>
  <c r="E152" i="13" s="1"/>
  <c r="CP25" i="2"/>
  <c r="CR25" i="2" s="1"/>
  <c r="CL152" i="2"/>
  <c r="E151" i="13" s="1"/>
  <c r="V44" i="13" s="1"/>
  <c r="CL16" i="10"/>
  <c r="E15" i="12" s="1"/>
  <c r="V8" i="12" s="1"/>
  <c r="CL24" i="2"/>
  <c r="E23" i="13" s="1"/>
  <c r="V12" i="13" s="1"/>
  <c r="CP12" i="2"/>
  <c r="CR12" i="2" s="1"/>
  <c r="BO194" i="9"/>
  <c r="K43" i="12"/>
  <c r="CM20" i="11"/>
  <c r="H20" i="12" s="1"/>
  <c r="Q9" i="12" s="1"/>
  <c r="K87" i="12"/>
  <c r="CS12" i="11"/>
  <c r="R27" i="12"/>
  <c r="CM128" i="9"/>
  <c r="H128" i="13" s="1"/>
  <c r="Q38" i="13" s="1"/>
  <c r="CM80" i="9"/>
  <c r="H80" i="13" s="1"/>
  <c r="Q26" i="13" s="1"/>
  <c r="CR22" i="10"/>
  <c r="CP35" i="2"/>
  <c r="CR35" i="2" s="1"/>
  <c r="CL145" i="2"/>
  <c r="E144" i="13" s="1"/>
  <c r="K144" i="13" s="1"/>
  <c r="CR8" i="2"/>
  <c r="CR38" i="2"/>
  <c r="CL16" i="2"/>
  <c r="E15" i="13" s="1"/>
  <c r="V10" i="13" s="1"/>
  <c r="CM16" i="11"/>
  <c r="H16" i="12" s="1"/>
  <c r="Q8" i="12" s="1"/>
  <c r="CS52" i="9"/>
  <c r="CM48" i="9"/>
  <c r="H48" i="13" s="1"/>
  <c r="Q18" i="13" s="1"/>
  <c r="CM12" i="9"/>
  <c r="H12" i="13" s="1"/>
  <c r="Q9" i="13" s="1"/>
  <c r="K101" i="13"/>
  <c r="CQ44" i="9"/>
  <c r="CS44" i="9" s="1"/>
  <c r="CM155" i="9"/>
  <c r="H155" i="13" s="1"/>
  <c r="W45" i="13" s="1"/>
  <c r="X45" i="13" s="1"/>
  <c r="CM52" i="9"/>
  <c r="H52" i="13" s="1"/>
  <c r="Q19" i="13" s="1"/>
  <c r="R19" i="13" s="1"/>
  <c r="CR31" i="10"/>
  <c r="CM132" i="9"/>
  <c r="H132" i="13" s="1"/>
  <c r="Q39" i="13" s="1"/>
  <c r="CM35" i="9"/>
  <c r="H35" i="13" s="1"/>
  <c r="W15" i="13" s="1"/>
  <c r="CQ14" i="9"/>
  <c r="CS14" i="9" s="1"/>
  <c r="CL188" i="2"/>
  <c r="E187" i="13" s="1"/>
  <c r="CM131" i="9"/>
  <c r="H131" i="13" s="1"/>
  <c r="CL56" i="2"/>
  <c r="E55" i="13" s="1"/>
  <c r="V20" i="13" s="1"/>
  <c r="CP20" i="2"/>
  <c r="CR20" i="2" s="1"/>
  <c r="CL68" i="2"/>
  <c r="E67" i="13" s="1"/>
  <c r="V23" i="13" s="1"/>
  <c r="CM107" i="11"/>
  <c r="H107" i="12" s="1"/>
  <c r="CM27" i="11"/>
  <c r="H27" i="12" s="1"/>
  <c r="CL53" i="10"/>
  <c r="E52" i="12" s="1"/>
  <c r="P17" i="12" s="1"/>
  <c r="H193" i="13"/>
  <c r="CM112" i="9"/>
  <c r="H112" i="13" s="1"/>
  <c r="Q34" i="13" s="1"/>
  <c r="CL64" i="10"/>
  <c r="E63" i="12" s="1"/>
  <c r="K63" i="12" s="1"/>
  <c r="CM8" i="9"/>
  <c r="H8" i="13" s="1"/>
  <c r="Q8" i="13" s="1"/>
  <c r="CL8" i="2"/>
  <c r="E7" i="13" s="1"/>
  <c r="V8" i="13" s="1"/>
  <c r="CL128" i="2"/>
  <c r="E127" i="13" s="1"/>
  <c r="V38" i="13" s="1"/>
  <c r="X38" i="13" s="1"/>
  <c r="CR26" i="2"/>
  <c r="K69" i="12"/>
  <c r="CL69" i="10"/>
  <c r="E68" i="12" s="1"/>
  <c r="CM88" i="11"/>
  <c r="H88" i="12" s="1"/>
  <c r="Q26" i="12" s="1"/>
  <c r="R26" i="12" s="1"/>
  <c r="CM71" i="9"/>
  <c r="H71" i="13" s="1"/>
  <c r="W24" i="13" s="1"/>
  <c r="CQ31" i="9"/>
  <c r="CS31" i="9" s="1"/>
  <c r="CM103" i="9"/>
  <c r="H103" i="13" s="1"/>
  <c r="K158" i="13"/>
  <c r="CL100" i="10"/>
  <c r="E99" i="12" s="1"/>
  <c r="V29" i="12" s="1"/>
  <c r="K129" i="13"/>
  <c r="K150" i="13"/>
  <c r="CM143" i="9"/>
  <c r="H143" i="13" s="1"/>
  <c r="CM123" i="9"/>
  <c r="H123" i="13" s="1"/>
  <c r="W37" i="13" s="1"/>
  <c r="CR36" i="9"/>
  <c r="CS36" i="9" s="1"/>
  <c r="CM75" i="9"/>
  <c r="H75" i="13" s="1"/>
  <c r="W25" i="13" s="1"/>
  <c r="K9" i="13"/>
  <c r="CL80" i="2"/>
  <c r="E79" i="13" s="1"/>
  <c r="V26" i="13" s="1"/>
  <c r="E194" i="13"/>
  <c r="CL21" i="2"/>
  <c r="E20" i="13" s="1"/>
  <c r="CP14" i="10"/>
  <c r="CR14" i="10" s="1"/>
  <c r="CR28" i="2"/>
  <c r="CR24" i="2"/>
  <c r="CL72" i="2"/>
  <c r="E71" i="13" s="1"/>
  <c r="CP16" i="2"/>
  <c r="CR16" i="2" s="1"/>
  <c r="CP15" i="2"/>
  <c r="CR15" i="2" s="1"/>
  <c r="CL20" i="2"/>
  <c r="E19" i="13" s="1"/>
  <c r="V11" i="13" s="1"/>
  <c r="CP11" i="2"/>
  <c r="CR11" i="2" s="1"/>
  <c r="BN195" i="2"/>
  <c r="CL88" i="2"/>
  <c r="E87" i="13" s="1"/>
  <c r="V28" i="13" s="1"/>
  <c r="P9" i="12"/>
  <c r="P12" i="13"/>
  <c r="R12" i="13" s="1"/>
  <c r="K28" i="13"/>
  <c r="K88" i="13"/>
  <c r="P28" i="13"/>
  <c r="R28" i="13" s="1"/>
  <c r="Q7" i="12"/>
  <c r="R7" i="12" s="1"/>
  <c r="P30" i="12"/>
  <c r="R30" i="12" s="1"/>
  <c r="K104" i="12"/>
  <c r="Q52" i="13"/>
  <c r="K184" i="13"/>
  <c r="P44" i="13"/>
  <c r="P34" i="13"/>
  <c r="K124" i="13"/>
  <c r="P37" i="13"/>
  <c r="R37" i="13" s="1"/>
  <c r="V23" i="12"/>
  <c r="P22" i="12"/>
  <c r="K72" i="12"/>
  <c r="P10" i="12"/>
  <c r="R10" i="12" s="1"/>
  <c r="K24" i="12"/>
  <c r="P32" i="13"/>
  <c r="R32" i="13" s="1"/>
  <c r="K104" i="13"/>
  <c r="Q20" i="12"/>
  <c r="W21" i="12"/>
  <c r="K64" i="12"/>
  <c r="Q12" i="12"/>
  <c r="R12" i="12" s="1"/>
  <c r="K32" i="12"/>
  <c r="P30" i="13"/>
  <c r="K120" i="12"/>
  <c r="Q34" i="12"/>
  <c r="CI127" i="11"/>
  <c r="V25" i="12"/>
  <c r="P24" i="12"/>
  <c r="R24" i="12" s="1"/>
  <c r="W51" i="13"/>
  <c r="K179" i="13"/>
  <c r="P20" i="13"/>
  <c r="R20" i="13" s="1"/>
  <c r="K46" i="12"/>
  <c r="P39" i="13"/>
  <c r="R39" i="13" s="1"/>
  <c r="CH195" i="2"/>
  <c r="K100" i="13"/>
  <c r="P31" i="13"/>
  <c r="R31" i="13" s="1"/>
  <c r="P23" i="13"/>
  <c r="R23" i="13" s="1"/>
  <c r="CQ13" i="11"/>
  <c r="CS13" i="11" s="1"/>
  <c r="CI126" i="11"/>
  <c r="K96" i="12"/>
  <c r="Q28" i="12"/>
  <c r="R28" i="12" s="1"/>
  <c r="CS32" i="11"/>
  <c r="CO35" i="10"/>
  <c r="E125" i="12"/>
  <c r="CM140" i="9"/>
  <c r="H140" i="13" s="1"/>
  <c r="CM96" i="9"/>
  <c r="H96" i="13" s="1"/>
  <c r="Q30" i="13" s="1"/>
  <c r="K88" i="12"/>
  <c r="V43" i="13"/>
  <c r="X43" i="13" s="1"/>
  <c r="K147" i="13"/>
  <c r="P18" i="13"/>
  <c r="R18" i="13" s="1"/>
  <c r="CH196" i="2"/>
  <c r="CL60" i="2"/>
  <c r="E59" i="13" s="1"/>
  <c r="V21" i="13" s="1"/>
  <c r="CP21" i="2"/>
  <c r="CR21" i="2" s="1"/>
  <c r="P29" i="13"/>
  <c r="R29" i="13" s="1"/>
  <c r="K92" i="13"/>
  <c r="E193" i="13"/>
  <c r="K28" i="12"/>
  <c r="K159" i="13"/>
  <c r="K181" i="13"/>
  <c r="W8" i="12"/>
  <c r="K116" i="12"/>
  <c r="Q33" i="12"/>
  <c r="R33" i="12" s="1"/>
  <c r="K68" i="12"/>
  <c r="W22" i="12"/>
  <c r="CO33" i="10"/>
  <c r="R34" i="12"/>
  <c r="Q17" i="12"/>
  <c r="V21" i="12"/>
  <c r="P20" i="12"/>
  <c r="CI194" i="9"/>
  <c r="P6" i="12"/>
  <c r="R6" i="12" s="1"/>
  <c r="W20" i="13"/>
  <c r="CI195" i="9"/>
  <c r="K155" i="13"/>
  <c r="P8" i="13"/>
  <c r="R8" i="13" s="1"/>
  <c r="K148" i="13"/>
  <c r="P43" i="13"/>
  <c r="P9" i="13"/>
  <c r="R9" i="13" s="1"/>
  <c r="K12" i="13"/>
  <c r="R52" i="13"/>
  <c r="R50" i="13"/>
  <c r="K116" i="13"/>
  <c r="P35" i="13"/>
  <c r="R35" i="13" s="1"/>
  <c r="P27" i="13"/>
  <c r="R27" i="13" s="1"/>
  <c r="K84" i="13"/>
  <c r="K171" i="13"/>
  <c r="CM39" i="11"/>
  <c r="H39" i="12" s="1"/>
  <c r="W14" i="12" s="1"/>
  <c r="BO126" i="11"/>
  <c r="BO127" i="11"/>
  <c r="K112" i="12"/>
  <c r="Q32" i="12"/>
  <c r="R32" i="12" s="1"/>
  <c r="CO32" i="10"/>
  <c r="CO36" i="10"/>
  <c r="CM99" i="9"/>
  <c r="H99" i="13" s="1"/>
  <c r="W31" i="13" s="1"/>
  <c r="CQ30" i="9"/>
  <c r="CS30" i="9" s="1"/>
  <c r="CM152" i="9"/>
  <c r="H152" i="13" s="1"/>
  <c r="Q44" i="13" s="1"/>
  <c r="K139" i="13"/>
  <c r="W41" i="13"/>
  <c r="CM160" i="9"/>
  <c r="H160" i="13" s="1"/>
  <c r="Q46" i="13" s="1"/>
  <c r="CM40" i="9"/>
  <c r="H40" i="13" s="1"/>
  <c r="Q16" i="13" s="1"/>
  <c r="CR58" i="9"/>
  <c r="CR9" i="10"/>
  <c r="Q47" i="13"/>
  <c r="R47" i="13" s="1"/>
  <c r="K164" i="13"/>
  <c r="K180" i="13"/>
  <c r="P51" i="13"/>
  <c r="R51" i="13" s="1"/>
  <c r="P46" i="13"/>
  <c r="X41" i="13"/>
  <c r="P10" i="13"/>
  <c r="R10" i="13" s="1"/>
  <c r="BN196" i="2"/>
  <c r="X49" i="13"/>
  <c r="P49" i="13"/>
  <c r="R49" i="13" s="1"/>
  <c r="K172" i="13"/>
  <c r="K176" i="13"/>
  <c r="J32" i="18"/>
  <c r="K95" i="12"/>
  <c r="W28" i="12"/>
  <c r="X28" i="12" s="1"/>
  <c r="K111" i="12"/>
  <c r="W32" i="12"/>
  <c r="X32" i="12" s="1"/>
  <c r="K7" i="12"/>
  <c r="W6" i="12"/>
  <c r="X6" i="12" s="1"/>
  <c r="K91" i="12"/>
  <c r="W27" i="12"/>
  <c r="X27" i="12" s="1"/>
  <c r="CQ26" i="11"/>
  <c r="CS26" i="11" s="1"/>
  <c r="K103" i="12"/>
  <c r="W30" i="12"/>
  <c r="X30" i="12" s="1"/>
  <c r="W7" i="12"/>
  <c r="W18" i="12"/>
  <c r="W33" i="12"/>
  <c r="W9" i="12"/>
  <c r="X9" i="12" s="1"/>
  <c r="W19" i="12"/>
  <c r="K59" i="12"/>
  <c r="K99" i="12"/>
  <c r="W29" i="12"/>
  <c r="X29" i="12" s="1"/>
  <c r="W13" i="12"/>
  <c r="X13" i="12" s="1"/>
  <c r="K35" i="12"/>
  <c r="W17" i="12"/>
  <c r="CQ33" i="9"/>
  <c r="CS33" i="9" s="1"/>
  <c r="W18" i="13"/>
  <c r="K83" i="13"/>
  <c r="W27" i="13"/>
  <c r="X27" i="13" s="1"/>
  <c r="W9" i="13"/>
  <c r="X9" i="13" s="1"/>
  <c r="W40" i="13"/>
  <c r="W48" i="13"/>
  <c r="X48" i="13" s="1"/>
  <c r="W13" i="13"/>
  <c r="W35" i="13"/>
  <c r="W11" i="13"/>
  <c r="W34" i="13"/>
  <c r="W26" i="13"/>
  <c r="W30" i="13"/>
  <c r="W21" i="13"/>
  <c r="W10" i="13"/>
  <c r="W36" i="13"/>
  <c r="W17" i="13"/>
  <c r="K151" i="13"/>
  <c r="W44" i="13"/>
  <c r="K91" i="13"/>
  <c r="W29" i="13"/>
  <c r="X29" i="13" s="1"/>
  <c r="W14" i="13"/>
  <c r="W22" i="13"/>
  <c r="W12" i="13"/>
  <c r="W8" i="13"/>
  <c r="W19" i="13"/>
  <c r="CS8" i="9"/>
  <c r="K56" i="13" l="1"/>
  <c r="K8" i="13"/>
  <c r="K55" i="13"/>
  <c r="K24" i="13"/>
  <c r="K11" i="13"/>
  <c r="X30" i="13"/>
  <c r="X22" i="13"/>
  <c r="K63" i="13"/>
  <c r="K31" i="12"/>
  <c r="X19" i="12"/>
  <c r="K11" i="12"/>
  <c r="K47" i="13"/>
  <c r="K19" i="12"/>
  <c r="K48" i="13"/>
  <c r="K80" i="12"/>
  <c r="K123" i="13"/>
  <c r="K83" i="12"/>
  <c r="R38" i="13"/>
  <c r="R40" i="13"/>
  <c r="K100" i="12"/>
  <c r="Q29" i="12"/>
  <c r="R29" i="12" s="1"/>
  <c r="K12" i="12"/>
  <c r="X7" i="12"/>
  <c r="K136" i="13"/>
  <c r="P36" i="13"/>
  <c r="R36" i="13" s="1"/>
  <c r="R8" i="12"/>
  <c r="K31" i="13"/>
  <c r="K23" i="13"/>
  <c r="K47" i="12"/>
  <c r="X14" i="13"/>
  <c r="K43" i="13"/>
  <c r="P18" i="12"/>
  <c r="R18" i="12" s="1"/>
  <c r="K108" i="13"/>
  <c r="K135" i="13"/>
  <c r="X40" i="13"/>
  <c r="K39" i="13"/>
  <c r="X18" i="12"/>
  <c r="K55" i="12"/>
  <c r="P17" i="13"/>
  <c r="R17" i="13" s="1"/>
  <c r="X16" i="12"/>
  <c r="K128" i="13"/>
  <c r="K160" i="13"/>
  <c r="X52" i="13"/>
  <c r="R48" i="13"/>
  <c r="X17" i="13"/>
  <c r="K127" i="13"/>
  <c r="X18" i="13"/>
  <c r="R15" i="12"/>
  <c r="R33" i="13"/>
  <c r="X23" i="13"/>
  <c r="K68" i="13"/>
  <c r="K20" i="13"/>
  <c r="K16" i="13"/>
  <c r="X10" i="12"/>
  <c r="X8" i="12"/>
  <c r="K95" i="13"/>
  <c r="K72" i="13"/>
  <c r="X14" i="12"/>
  <c r="R13" i="12"/>
  <c r="CM195" i="9"/>
  <c r="R9" i="12"/>
  <c r="K20" i="12"/>
  <c r="X33" i="13"/>
  <c r="K48" i="12"/>
  <c r="K35" i="13"/>
  <c r="K64" i="13"/>
  <c r="R22" i="13"/>
  <c r="X33" i="12"/>
  <c r="K168" i="13"/>
  <c r="K188" i="13"/>
  <c r="K107" i="13"/>
  <c r="X12" i="13"/>
  <c r="K183" i="13"/>
  <c r="K115" i="12"/>
  <c r="K32" i="13"/>
  <c r="R15" i="13"/>
  <c r="P23" i="12"/>
  <c r="R23" i="12" s="1"/>
  <c r="X16" i="13"/>
  <c r="CM127" i="11"/>
  <c r="R43" i="13"/>
  <c r="K132" i="13"/>
  <c r="X25" i="12"/>
  <c r="K36" i="13"/>
  <c r="V24" i="12"/>
  <c r="X24" i="12" s="1"/>
  <c r="W23" i="12"/>
  <c r="X23" i="12" s="1"/>
  <c r="Q22" i="12"/>
  <c r="R22" i="12" s="1"/>
  <c r="CQ41" i="11"/>
  <c r="K125" i="12"/>
  <c r="K27" i="13"/>
  <c r="X36" i="13"/>
  <c r="K111" i="13"/>
  <c r="CM194" i="9"/>
  <c r="R13" i="13"/>
  <c r="K76" i="13"/>
  <c r="X25" i="13"/>
  <c r="R21" i="13"/>
  <c r="K39" i="12"/>
  <c r="K60" i="13"/>
  <c r="P24" i="13"/>
  <c r="R24" i="13" s="1"/>
  <c r="X17" i="12"/>
  <c r="K51" i="12"/>
  <c r="K126" i="12"/>
  <c r="K44" i="12"/>
  <c r="K119" i="13"/>
  <c r="X13" i="13"/>
  <c r="P42" i="13"/>
  <c r="R42" i="13" s="1"/>
  <c r="K194" i="13"/>
  <c r="X20" i="13"/>
  <c r="X51" i="13"/>
  <c r="V47" i="13"/>
  <c r="X47" i="13" s="1"/>
  <c r="K163" i="13"/>
  <c r="K115" i="13"/>
  <c r="K7" i="13"/>
  <c r="K59" i="13"/>
  <c r="X35" i="13"/>
  <c r="K51" i="13"/>
  <c r="X34" i="13"/>
  <c r="X19" i="13"/>
  <c r="X44" i="13"/>
  <c r="K87" i="13"/>
  <c r="P11" i="13"/>
  <c r="R11" i="13" s="1"/>
  <c r="K67" i="13"/>
  <c r="K36" i="12"/>
  <c r="R26" i="13"/>
  <c r="CS58" i="9"/>
  <c r="CR59" i="9" s="1"/>
  <c r="R34" i="13"/>
  <c r="CR42" i="10"/>
  <c r="CQ43" i="10" s="1"/>
  <c r="CP42" i="10"/>
  <c r="K80" i="13"/>
  <c r="K193" i="13"/>
  <c r="R17" i="12"/>
  <c r="K52" i="12"/>
  <c r="K112" i="13"/>
  <c r="K40" i="13"/>
  <c r="CL196" i="2"/>
  <c r="K99" i="13"/>
  <c r="X15" i="13"/>
  <c r="CM126" i="11"/>
  <c r="X26" i="13"/>
  <c r="K79" i="13"/>
  <c r="X10" i="13"/>
  <c r="K15" i="13"/>
  <c r="CP59" i="2"/>
  <c r="K19" i="13"/>
  <c r="CR59" i="2"/>
  <c r="CQ60" i="2" s="1"/>
  <c r="X31" i="13"/>
  <c r="R30" i="13"/>
  <c r="K75" i="13"/>
  <c r="V53" i="13"/>
  <c r="X53" i="13" s="1"/>
  <c r="K187" i="13"/>
  <c r="K16" i="12"/>
  <c r="W42" i="13"/>
  <c r="X42" i="13" s="1"/>
  <c r="K143" i="13"/>
  <c r="CL195" i="2"/>
  <c r="W32" i="13"/>
  <c r="X32" i="13" s="1"/>
  <c r="K103" i="13"/>
  <c r="P21" i="12"/>
  <c r="R21" i="12" s="1"/>
  <c r="V22" i="12"/>
  <c r="K27" i="12"/>
  <c r="W11" i="12"/>
  <c r="X11" i="12" s="1"/>
  <c r="K15" i="12"/>
  <c r="V34" i="12"/>
  <c r="X34" i="12" s="1"/>
  <c r="K119" i="12"/>
  <c r="K107" i="12"/>
  <c r="W31" i="12"/>
  <c r="X31" i="12" s="1"/>
  <c r="K131" i="13"/>
  <c r="W39" i="13"/>
  <c r="X39" i="13" s="1"/>
  <c r="K52" i="13"/>
  <c r="X11" i="13"/>
  <c r="V24" i="13"/>
  <c r="X24" i="13" s="1"/>
  <c r="K71" i="13"/>
  <c r="X28" i="13"/>
  <c r="Q35" i="12"/>
  <c r="CS41" i="11"/>
  <c r="CR42" i="11" s="1"/>
  <c r="K96" i="13"/>
  <c r="X21" i="12"/>
  <c r="Q41" i="13"/>
  <c r="R41" i="13" s="1"/>
  <c r="K140" i="13"/>
  <c r="R20" i="12"/>
  <c r="R44" i="13"/>
  <c r="X21" i="13"/>
  <c r="R46" i="13"/>
  <c r="K152" i="13"/>
  <c r="R16" i="13"/>
  <c r="CQ58" i="9"/>
  <c r="W59" i="13"/>
  <c r="X8" i="13"/>
  <c r="W38" i="12" l="1"/>
  <c r="P59" i="13"/>
  <c r="V38" i="12"/>
  <c r="X22" i="12"/>
  <c r="CQ59" i="9"/>
  <c r="CP43" i="10"/>
  <c r="P35" i="12"/>
  <c r="R35" i="12" s="1"/>
  <c r="Q36" i="12" s="1"/>
  <c r="CP60" i="2"/>
  <c r="V59" i="13"/>
  <c r="X59" i="13" s="1"/>
  <c r="V60" i="13" s="1"/>
  <c r="CQ42" i="11"/>
  <c r="Q59" i="13"/>
  <c r="X38" i="12" l="1"/>
  <c r="V39" i="12" s="1"/>
  <c r="P36" i="12"/>
  <c r="R59" i="13"/>
  <c r="P60" i="13" s="1"/>
  <c r="W60" i="13"/>
  <c r="W39" i="12" l="1"/>
  <c r="Q60" i="13"/>
</calcChain>
</file>

<file path=xl/sharedStrings.xml><?xml version="1.0" encoding="utf-8"?>
<sst xmlns="http://schemas.openxmlformats.org/spreadsheetml/2006/main" count="4157" uniqueCount="332">
  <si>
    <t>Total</t>
  </si>
  <si>
    <t>Hors FMB</t>
  </si>
  <si>
    <t>Hors-FMB</t>
  </si>
  <si>
    <t>Sous-Totaux
Pirates</t>
  </si>
  <si>
    <t>Aller-Retour</t>
  </si>
  <si>
    <t>Ronde</t>
  </si>
  <si>
    <t>Total FMB</t>
  </si>
  <si>
    <t>Total Pirates</t>
  </si>
  <si>
    <t>TOTAL</t>
  </si>
  <si>
    <t>Inter</t>
  </si>
  <si>
    <t>Nat.Pirates-Hors/FMB</t>
  </si>
  <si>
    <t>Inconnu ou non-confirmé</t>
  </si>
  <si>
    <t>Scratch</t>
  </si>
  <si>
    <t>FMB</t>
  </si>
  <si>
    <t>Km  renseignés</t>
  </si>
  <si>
    <t>Km confirmés</t>
  </si>
  <si>
    <t>Rondes confirmées</t>
  </si>
  <si>
    <t>Sous-Total
FMB</t>
  </si>
  <si>
    <t>Hors</t>
  </si>
  <si>
    <t>Conf.</t>
  </si>
  <si>
    <t>Conc.</t>
  </si>
  <si>
    <t>NATIONAL PILOTES</t>
  </si>
  <si>
    <t>INTERNATIONAL PILOTES</t>
  </si>
  <si>
    <t>SCRATCH PASSAGERS</t>
  </si>
  <si>
    <t>Inter Passagers</t>
  </si>
  <si>
    <t>National Passagers</t>
  </si>
  <si>
    <t>SCRATCH PILOTES</t>
  </si>
  <si>
    <t>Rondes effectuées</t>
  </si>
  <si>
    <t>Rondes Effectuées</t>
  </si>
  <si>
    <t>PASSAGERS</t>
  </si>
  <si>
    <t>NATIONAL</t>
  </si>
  <si>
    <t>INTERNATIONAL</t>
  </si>
  <si>
    <t>SCRATCH</t>
  </si>
  <si>
    <t>PILOTES</t>
  </si>
  <si>
    <t>BALLION Pierre</t>
  </si>
  <si>
    <t>CLAISSE Jean-Luc</t>
  </si>
  <si>
    <t>BRIDOUX Jacqueline</t>
  </si>
  <si>
    <t>COSYNS Carine</t>
  </si>
  <si>
    <t>DAVIN Philippe</t>
  </si>
  <si>
    <t>DE BONDT Philippe</t>
  </si>
  <si>
    <t>DE SCHEPPERS Jean-Claude</t>
  </si>
  <si>
    <t>DELFORGE Patrice</t>
  </si>
  <si>
    <t>DONY Marc</t>
  </si>
  <si>
    <t>FAVRESSSE René</t>
  </si>
  <si>
    <t>GOOSSENS Joël</t>
  </si>
  <si>
    <t>GREGORICS Kathy</t>
  </si>
  <si>
    <t>INGELS Chantal</t>
  </si>
  <si>
    <t>LAMBILLON Anne</t>
  </si>
  <si>
    <t>LAMBOTTE Didier</t>
  </si>
  <si>
    <t>LAMIROY Anne</t>
  </si>
  <si>
    <t>LEROY Laure</t>
  </si>
  <si>
    <t>LEROY Michel</t>
  </si>
  <si>
    <t>LONDOT Philippe</t>
  </si>
  <si>
    <t>MALLIEN Philippe</t>
  </si>
  <si>
    <t>MILET Benoit</t>
  </si>
  <si>
    <t>NIHOUL Dany</t>
  </si>
  <si>
    <t>PARMENTIER Dominique</t>
  </si>
  <si>
    <t>SERGI Gérard</t>
  </si>
  <si>
    <t>SMETS Rudy</t>
  </si>
  <si>
    <t>THOMAS Isabelle</t>
  </si>
  <si>
    <t>VANBELLINGEN Jean-Claude</t>
  </si>
  <si>
    <t>VAN DEN ABBEEL Christian</t>
  </si>
  <si>
    <t>LISTE DES NUMEROS DE LICENCE (713/)</t>
  </si>
  <si>
    <t>NOM</t>
  </si>
  <si>
    <t>NUMERO</t>
  </si>
  <si>
    <t>TYPE</t>
  </si>
  <si>
    <t>PIL</t>
  </si>
  <si>
    <t>NON</t>
  </si>
  <si>
    <t>PAS</t>
  </si>
  <si>
    <t>Colonne1</t>
  </si>
  <si>
    <t>Concentres</t>
  </si>
  <si>
    <t>Rondes</t>
  </si>
  <si>
    <t>Nat</t>
  </si>
  <si>
    <t>Pilotes</t>
  </si>
  <si>
    <t>NAT</t>
  </si>
  <si>
    <t>INT</t>
  </si>
  <si>
    <t>Passagers</t>
  </si>
  <si>
    <t>LEFEVRE Didier</t>
  </si>
  <si>
    <t>RICHARD Didier</t>
  </si>
  <si>
    <t>Confirmé</t>
  </si>
  <si>
    <t>Non-confirmé</t>
  </si>
  <si>
    <t>Passager</t>
  </si>
  <si>
    <t>National</t>
  </si>
  <si>
    <t>International</t>
  </si>
  <si>
    <t>DECELLE Hubert</t>
  </si>
  <si>
    <t>BERDOYES Yannick</t>
  </si>
  <si>
    <t>Classements vérifiés</t>
  </si>
  <si>
    <t>KAMC HERENTALS</t>
  </si>
  <si>
    <t>MC L'EQUIPE  Bruxelles</t>
  </si>
  <si>
    <t>RMU WAVRIEN</t>
  </si>
  <si>
    <t>RMC PIERREUX  Mt St Guibert</t>
  </si>
  <si>
    <t>MACADAM BOYS    Bruxelles</t>
  </si>
  <si>
    <t>CIRCUIT DE CHIMAY</t>
  </si>
  <si>
    <t>MC RESSAIX</t>
  </si>
  <si>
    <t>MC BUTZ BIKERS 95   Ecaussinnes</t>
  </si>
  <si>
    <t>RAMC EUPEN</t>
  </si>
  <si>
    <t>AMC RAC JUNIOR  Liège</t>
  </si>
  <si>
    <t>AMC ST VITH</t>
  </si>
  <si>
    <t>MC THEUX-FRANCHIMONT</t>
  </si>
  <si>
    <t>RMC VERVIETOIS</t>
  </si>
  <si>
    <t>MTC WELKENRAEDT</t>
  </si>
  <si>
    <t>MC ZEBUS  Flémalle</t>
  </si>
  <si>
    <t>MC DUREN   Elsenborn</t>
  </si>
  <si>
    <t>MC INDIAN SPIRIT BELGIUM Cheratte</t>
  </si>
  <si>
    <t>AMC KOERSEL</t>
  </si>
  <si>
    <t>MC LOTUS  Bilzen</t>
  </si>
  <si>
    <t>MC HOESELT</t>
  </si>
  <si>
    <t>MTC 13  Leopoldsburg</t>
  </si>
  <si>
    <t>MC GRANDS DUCS   Martelange</t>
  </si>
  <si>
    <t>R CINEY MC</t>
  </si>
  <si>
    <t>MC DINANT</t>
  </si>
  <si>
    <t>RUMESM METTET</t>
  </si>
  <si>
    <t>MC MOLIGNARD  Warnant</t>
  </si>
  <si>
    <t>MC ST SERVAIS</t>
  </si>
  <si>
    <t>AMC FLOREFFE</t>
  </si>
  <si>
    <t>MC LES PETITS GRIS   Warisoulx</t>
  </si>
  <si>
    <t>BMW MC VLAANDEREN  Lede</t>
  </si>
  <si>
    <t>MOTORSPORT   Aalst</t>
  </si>
  <si>
    <t>MTC VLAANDEREN   Aalst</t>
  </si>
  <si>
    <t>AMC GIJVERINKHOVE</t>
  </si>
  <si>
    <t>AMSC LEIELAND  Wervik</t>
  </si>
  <si>
    <t>KAMC MENEN</t>
  </si>
  <si>
    <t>KV OSTEND MS</t>
  </si>
  <si>
    <t>AMC POPERINGE</t>
  </si>
  <si>
    <t>MTC ZEDELGEM</t>
  </si>
  <si>
    <t>WESTHOEK BIKERS  Houtem</t>
  </si>
  <si>
    <t>STRYPSTEIN Nicolas</t>
  </si>
  <si>
    <t>ALAIMO Rosa</t>
  </si>
  <si>
    <t>POMPIER Philippe</t>
  </si>
  <si>
    <t>DEHAUT Didier</t>
  </si>
  <si>
    <t>MOTTE Albert</t>
  </si>
  <si>
    <t>PIROTTE Daisy</t>
  </si>
  <si>
    <t>RONDE FMB</t>
  </si>
  <si>
    <t>FREE</t>
  </si>
  <si>
    <t>QUETS Serge</t>
  </si>
  <si>
    <t>VANDERVELDEN Robert</t>
  </si>
  <si>
    <t>DEHAUT Stéphane</t>
  </si>
  <si>
    <t>LEQUEUX Anne</t>
  </si>
  <si>
    <t>Anciens membres 2014</t>
  </si>
  <si>
    <t>Magenta 3</t>
  </si>
  <si>
    <t>MTC AMIGO'S   Schoten</t>
  </si>
  <si>
    <t>MTC WELLEN   Wellen</t>
  </si>
  <si>
    <t>MC CHEVY RACING   Libramont-Chevigny</t>
  </si>
  <si>
    <t>MC BIKE AND TRIKE BELGIUM  Dhuy</t>
  </si>
  <si>
    <t>MC SCHELDELAND  Wichelen</t>
  </si>
  <si>
    <t>AMC EENDRACHT TORHOUT</t>
  </si>
  <si>
    <t>MTC VRIJBOS   Houthulst</t>
  </si>
  <si>
    <t>FONTAINE Guy</t>
  </si>
  <si>
    <t>GADEYNE Claude</t>
  </si>
  <si>
    <t>Licence sportive</t>
  </si>
  <si>
    <t>ROUSSEAU Eric</t>
  </si>
  <si>
    <t>PRESTI Rose</t>
  </si>
  <si>
    <t>Randonnée Amitié</t>
  </si>
  <si>
    <t>?</t>
  </si>
  <si>
    <t>MTC TOERVRIENDEN  Brasschaat</t>
  </si>
  <si>
    <t>MC ARIZONABIKERS  Andrimont</t>
  </si>
  <si>
    <t>FRANQUET Françoise</t>
  </si>
  <si>
    <t>FIEVET Nathalie</t>
  </si>
  <si>
    <t>BERDOYES Bruno</t>
  </si>
  <si>
    <t>TERWAGNE Julien</t>
  </si>
  <si>
    <t>103  KAMC HERENTALS</t>
  </si>
  <si>
    <t>126  MTC TOERVRIENDEN  Brasschaat</t>
  </si>
  <si>
    <t>136  MTC AMIGO'S   Schoten</t>
  </si>
  <si>
    <t>206  MC L'EQUIPE  Bruxelles</t>
  </si>
  <si>
    <t>223  RMU WAVRIEN</t>
  </si>
  <si>
    <t>228  RMC PIERREUX  Mt St Guibert</t>
  </si>
  <si>
    <t>243  MACADAM BOYS    Bruxelles</t>
  </si>
  <si>
    <t>306  CIRCUIT DE CHIMAY</t>
  </si>
  <si>
    <t>312  MC RESSAIX</t>
  </si>
  <si>
    <t>332  MC BUTZ BIKERS 95   Ecaussinnes</t>
  </si>
  <si>
    <t>406  RAMC EUPEN</t>
  </si>
  <si>
    <t>417  AMC RAC JUNIOR  Liège</t>
  </si>
  <si>
    <t>419  AMC ST VITH</t>
  </si>
  <si>
    <t>422  MC THEUX-FRANCHIMONT</t>
  </si>
  <si>
    <t>424  RMC VERVIETOIS</t>
  </si>
  <si>
    <t>426  MTC WELKENRAEDT</t>
  </si>
  <si>
    <t>427  MC ZEBUS  Flémalle</t>
  </si>
  <si>
    <t>438  MC DUREN   Elsenborn</t>
  </si>
  <si>
    <t>454  MC ARIZONABIKERS  Andrimont</t>
  </si>
  <si>
    <t>508  AMC KOERSEL</t>
  </si>
  <si>
    <t>516  MC LOTUS  Bilzen</t>
  </si>
  <si>
    <t>531  MC HOESELT</t>
  </si>
  <si>
    <t>533  MTC 13  Leopoldsburg</t>
  </si>
  <si>
    <t>549  MTC WELLEN   Wellen</t>
  </si>
  <si>
    <t>614  MC CHEVY RACING   Libramont-Chevigny</t>
  </si>
  <si>
    <t>617  MC GRANDS DUCS   Martelange</t>
  </si>
  <si>
    <t>703  R CINEY MC</t>
  </si>
  <si>
    <t>705  MC DINANT</t>
  </si>
  <si>
    <t>709  RUMESM METTET</t>
  </si>
  <si>
    <t>710  MC MOLIGNARD  Warnant</t>
  </si>
  <si>
    <t>712  AMC EAU NOIRE  Nismes</t>
  </si>
  <si>
    <t>713  MC ST SERVAIS</t>
  </si>
  <si>
    <t>716  AMC FLOREFFE</t>
  </si>
  <si>
    <t>721  MC LES PETITS GRIS   Warisoulx</t>
  </si>
  <si>
    <t>806  MC SCHELDELAND  Wichelen</t>
  </si>
  <si>
    <t>810  BMW MC VLAANDEREN  Lede</t>
  </si>
  <si>
    <t>813  MOTORSPORT   Aalst</t>
  </si>
  <si>
    <t>818  MTC VLAANDEREN   Aalst</t>
  </si>
  <si>
    <t>902  AMC GIJVERINKHOVE</t>
  </si>
  <si>
    <t>903  AMSC LEIELAND  Wervik</t>
  </si>
  <si>
    <t>904  KAMC MENEN</t>
  </si>
  <si>
    <t>907  KV OSTEND MS</t>
  </si>
  <si>
    <t>908  AMC POPERINGE</t>
  </si>
  <si>
    <t>910  AMC EENDRACHT TORHOUT</t>
  </si>
  <si>
    <t>912  MTC ZEDELGEM</t>
  </si>
  <si>
    <t>920  WESTHOEK BIKERS  Houtem</t>
  </si>
  <si>
    <t>921  MTC VRIJBOS   Houthulst</t>
  </si>
  <si>
    <t>922  MTC REDBONE  Wevezele</t>
  </si>
  <si>
    <t>BRUNEAU Denis-Claude</t>
  </si>
  <si>
    <t>ORRU Marildo</t>
  </si>
  <si>
    <t>BERDOYES Eric</t>
  </si>
  <si>
    <t>DEL FABBRO Laurence</t>
  </si>
  <si>
    <t>LINCLAU Sandrine</t>
  </si>
  <si>
    <t>85-544</t>
  </si>
  <si>
    <t>WOUTERS Olivier</t>
  </si>
  <si>
    <t>85-861</t>
  </si>
  <si>
    <t>VANSTEYVOORT André</t>
  </si>
  <si>
    <t>85-210</t>
  </si>
  <si>
    <t>85-29</t>
  </si>
  <si>
    <t>URBAIN Philippe</t>
  </si>
  <si>
    <t>85-1213</t>
  </si>
  <si>
    <t>SPITAELS Bernard</t>
  </si>
  <si>
    <t>85-524</t>
  </si>
  <si>
    <t>85-52</t>
  </si>
  <si>
    <t>21-1116/17/18</t>
  </si>
  <si>
    <t>19427 / Sportive</t>
  </si>
  <si>
    <t>OVAERE Jimmy</t>
  </si>
  <si>
    <t>85-1021</t>
  </si>
  <si>
    <t>85-40</t>
  </si>
  <si>
    <t>85-266</t>
  </si>
  <si>
    <t>85-111</t>
  </si>
  <si>
    <t>MARIEL Didier</t>
  </si>
  <si>
    <t>85-60</t>
  </si>
  <si>
    <t>85-1145</t>
  </si>
  <si>
    <t>LESCAL Thierry</t>
  </si>
  <si>
    <t>85-198</t>
  </si>
  <si>
    <t>JAMOTTE Jean</t>
  </si>
  <si>
    <t>GUILLAUME Philippe</t>
  </si>
  <si>
    <t>85-105</t>
  </si>
  <si>
    <t>GOFFIN Amaury</t>
  </si>
  <si>
    <t>85-51</t>
  </si>
  <si>
    <t>85-1143</t>
  </si>
  <si>
    <t>85-898</t>
  </si>
  <si>
    <t>85-1101</t>
  </si>
  <si>
    <t>ALBERTY Corentin</t>
  </si>
  <si>
    <t>85-1146</t>
  </si>
  <si>
    <t>PONT Patricia</t>
  </si>
  <si>
    <t>85-33</t>
  </si>
  <si>
    <t>85-213</t>
  </si>
  <si>
    <t>85-1215</t>
  </si>
  <si>
    <t>ERVEN France</t>
  </si>
  <si>
    <t>85-107</t>
  </si>
  <si>
    <t>BRIATTE Joëlle</t>
  </si>
  <si>
    <t>---</t>
  </si>
  <si>
    <t>PIRLOT Francis</t>
  </si>
  <si>
    <t>Anciens membres 2017</t>
  </si>
  <si>
    <t>CAPPE Murielle</t>
  </si>
  <si>
    <t>Num. Licence</t>
  </si>
  <si>
    <t>Num. Membre</t>
  </si>
  <si>
    <t>137  MTC YELLS ARMY   Berchem</t>
  </si>
  <si>
    <t>729  VIROINVAL MOTOR SPORT Dourbes</t>
  </si>
  <si>
    <t>VIROINVAL MOTOR SPORT Dourbes</t>
  </si>
  <si>
    <t xml:space="preserve"> </t>
  </si>
  <si>
    <t>Anciens membres 2018</t>
  </si>
  <si>
    <t>19582/713</t>
  </si>
  <si>
    <t>Membres pas encore</t>
  </si>
  <si>
    <t>20186/713</t>
  </si>
  <si>
    <t>en ordre d'affiliation club</t>
  </si>
  <si>
    <t>19037/713</t>
  </si>
  <si>
    <t>18595/713</t>
  </si>
  <si>
    <t>CONRAD Lionel</t>
  </si>
  <si>
    <t>21061/713</t>
  </si>
  <si>
    <t>19631/713</t>
  </si>
  <si>
    <t>19516/713</t>
  </si>
  <si>
    <t>20151/713</t>
  </si>
  <si>
    <t>19712/713</t>
  </si>
  <si>
    <t>18519/713</t>
  </si>
  <si>
    <t>18691/713</t>
  </si>
  <si>
    <t>GIAUX Annie</t>
  </si>
  <si>
    <t>20811/713</t>
  </si>
  <si>
    <t>18593/713</t>
  </si>
  <si>
    <t>19769/713/Sportive</t>
  </si>
  <si>
    <t>18669/713</t>
  </si>
  <si>
    <t>18484/713</t>
  </si>
  <si>
    <t>19633/713</t>
  </si>
  <si>
    <t>18532/713</t>
  </si>
  <si>
    <t>18589/713</t>
  </si>
  <si>
    <t>18739/713</t>
  </si>
  <si>
    <t>18497/713</t>
  </si>
  <si>
    <t>19525/713</t>
  </si>
  <si>
    <t>21448/713/Sportive</t>
  </si>
  <si>
    <t>18521/713</t>
  </si>
  <si>
    <t>19048/713</t>
  </si>
  <si>
    <t>19634/713</t>
  </si>
  <si>
    <t>19708/713</t>
  </si>
  <si>
    <t>21003/713</t>
  </si>
  <si>
    <t>VANDEN BOSSCHE Vincent</t>
  </si>
  <si>
    <t>20746/713</t>
  </si>
  <si>
    <t>20177/713</t>
  </si>
  <si>
    <t>18597/713</t>
  </si>
  <si>
    <t>19366/713</t>
  </si>
  <si>
    <t>19074/713</t>
  </si>
  <si>
    <t>138  MC TIGRIS PANTERA  Brasschaat</t>
  </si>
  <si>
    <t>317  MC CADRE BLANC HAUTRAGE</t>
  </si>
  <si>
    <t>445  MC INDIAN SPIRIT BELGIUM Cheratte</t>
  </si>
  <si>
    <t>726  MC BIKE AND TRIKE BELGIUM  Dhuy</t>
  </si>
  <si>
    <t>730  MC LES 4 &amp; CO  Assesse</t>
  </si>
  <si>
    <t>Club</t>
  </si>
  <si>
    <t>A</t>
  </si>
  <si>
    <t>AR</t>
  </si>
  <si>
    <t>MC TIGRIS PANTERA  Brasschaat</t>
  </si>
  <si>
    <t>MTC YELLS ARMY   Berchem</t>
  </si>
  <si>
    <t>MC CADRE BLANC HAUTRAGE</t>
  </si>
  <si>
    <t>AMC EAU NOIRE  Nismes</t>
  </si>
  <si>
    <t>MC LES 4 &amp; CO  Assesse</t>
  </si>
  <si>
    <t>MTC REDBONE  Wevezele</t>
  </si>
  <si>
    <t>POCHET Jean-Dominique</t>
  </si>
  <si>
    <t>1000KM Michel Limbourg - Givet/FR</t>
  </si>
  <si>
    <t>Télévie - Namur</t>
  </si>
  <si>
    <t>Anduze / FR</t>
  </si>
  <si>
    <t>300-420
720</t>
  </si>
  <si>
    <t>Ronde FMB</t>
  </si>
  <si>
    <t>Inter/Nationale
Randonnée
Amitié</t>
  </si>
  <si>
    <t>DURY Agnès</t>
  </si>
  <si>
    <t>Monastier (IT)</t>
  </si>
  <si>
    <t>Trasenster-Trooz</t>
  </si>
  <si>
    <t>MC Sommières (Fr)</t>
  </si>
  <si>
    <t>Houlgate / Sortie Club</t>
  </si>
  <si>
    <t>MC Ploskovice/ Tchèquie</t>
  </si>
  <si>
    <t>Juliénas / France</t>
  </si>
  <si>
    <t>MC Avignon / France</t>
  </si>
  <si>
    <t>Boussu-En-Fagne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</si>
</sst>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0"/>
      <name val="Arial"/>
    </font>
    <font>
      <b/>
      <sz val="10"/>
      <name val="Arial"/>
      <family val="2"/>
    </font>
    <font>
      <b/>
      <sz val="10"/>
      <color indexed="10"/>
      <name val="Arial"/>
      <family val="2"/>
    </font>
    <font>
      <sz val="10"/>
      <color indexed="10"/>
      <name val="Arial"/>
      <family val="2"/>
    </font>
    <font>
      <b/>
      <u/>
      <sz val="10"/>
      <name val="Arial"/>
      <family val="2"/>
    </font>
    <font>
      <sz val="10"/>
      <name val="Arial"/>
      <family val="2"/>
    </font>
    <font>
      <sz val="10"/>
      <color indexed="10"/>
      <name val="Arial"/>
      <family val="2"/>
    </font>
    <font>
      <sz val="10"/>
      <color indexed="8"/>
      <name val="Arial"/>
      <family val="2"/>
    </font>
    <font>
      <b/>
      <sz val="10"/>
      <color indexed="8"/>
      <name val="Arial"/>
      <family val="2"/>
    </font>
    <font>
      <b/>
      <u/>
      <sz val="10"/>
      <color indexed="14"/>
      <name val="Arial"/>
      <family val="2"/>
    </font>
    <font>
      <sz val="10"/>
      <color indexed="14"/>
      <name val="Arial"/>
      <family val="2"/>
    </font>
    <font>
      <b/>
      <sz val="10"/>
      <color indexed="14"/>
      <name val="Arial"/>
      <family val="2"/>
    </font>
    <font>
      <b/>
      <sz val="8"/>
      <color indexed="10"/>
      <name val="Arial"/>
      <family val="2"/>
    </font>
    <font>
      <b/>
      <u/>
      <sz val="10"/>
      <color indexed="8"/>
      <name val="Arial"/>
      <family val="2"/>
    </font>
    <font>
      <b/>
      <sz val="9"/>
      <color indexed="10"/>
      <name val="Arial"/>
      <family val="2"/>
    </font>
    <font>
      <sz val="10"/>
      <color indexed="8"/>
      <name val="Arial"/>
      <family val="2"/>
    </font>
    <font>
      <sz val="10"/>
      <name val="Arial"/>
      <family val="2"/>
    </font>
    <font>
      <b/>
      <sz val="10"/>
      <color indexed="8"/>
      <name val="Arial"/>
      <family val="2"/>
    </font>
    <font>
      <sz val="12"/>
      <name val="Arial"/>
      <family val="2"/>
    </font>
    <font>
      <sz val="10"/>
      <color indexed="21"/>
      <name val="Arial"/>
      <family val="2"/>
    </font>
    <font>
      <sz val="10"/>
      <color indexed="8"/>
      <name val="Arial"/>
      <family val="2"/>
    </font>
    <font>
      <sz val="10"/>
      <name val="Arial"/>
      <family val="2"/>
    </font>
    <font>
      <b/>
      <u/>
      <sz val="10"/>
      <color indexed="10"/>
      <name val="Arial"/>
      <family val="2"/>
    </font>
    <font>
      <b/>
      <u/>
      <sz val="10"/>
      <color indexed="9"/>
      <name val="Arial"/>
      <family val="2"/>
    </font>
    <font>
      <b/>
      <u/>
      <sz val="10"/>
      <color indexed="8"/>
      <name val="Arial"/>
      <family val="2"/>
    </font>
    <font>
      <sz val="8"/>
      <name val="Arial"/>
      <family val="2"/>
    </font>
    <font>
      <b/>
      <sz val="20"/>
      <name val="Arial"/>
      <family val="2"/>
    </font>
    <font>
      <sz val="11"/>
      <name val="Arial"/>
      <family val="2"/>
    </font>
    <font>
      <b/>
      <sz val="14"/>
      <name val="Arial"/>
      <family val="2"/>
    </font>
    <font>
      <b/>
      <sz val="11"/>
      <color rgb="FFFF0000"/>
      <name val="Arial"/>
      <family val="2"/>
    </font>
    <font>
      <b/>
      <sz val="10"/>
      <color rgb="FFFF0000"/>
      <name val="Arial"/>
      <family val="2"/>
    </font>
    <font>
      <sz val="10"/>
      <color rgb="FFFF0000"/>
      <name val="Arial"/>
      <family val="2"/>
    </font>
    <font>
      <b/>
      <u/>
      <sz val="10"/>
      <color rgb="FFFF0000"/>
      <name val="Arial"/>
      <family val="2"/>
    </font>
    <font>
      <sz val="10"/>
      <color theme="1"/>
      <name val="Arial"/>
      <family val="2"/>
    </font>
    <font>
      <b/>
      <sz val="10"/>
      <color theme="1"/>
      <name val="Arial"/>
      <family val="2"/>
    </font>
    <font>
      <b/>
      <sz val="10"/>
      <color theme="0"/>
      <name val="Arial"/>
      <family val="2"/>
    </font>
    <font>
      <sz val="10"/>
      <color theme="0"/>
      <name val="Arial"/>
      <family val="2"/>
    </font>
    <font>
      <sz val="10"/>
      <color rgb="FF000000"/>
      <name val="Arial"/>
      <family val="2"/>
    </font>
    <font>
      <b/>
      <sz val="10"/>
      <color rgb="FFF20884"/>
      <name val="Arial"/>
      <family val="2"/>
    </font>
    <font>
      <b/>
      <sz val="16"/>
      <color rgb="FFFF0000"/>
      <name val="Arial"/>
      <family val="2"/>
    </font>
    <font>
      <sz val="22"/>
      <color rgb="FFFF0000"/>
      <name val="Arial"/>
      <family val="2"/>
    </font>
    <font>
      <sz val="9"/>
      <name val="Arial"/>
      <family val="2"/>
    </font>
    <font>
      <b/>
      <sz val="12"/>
      <name val="Arial"/>
      <family val="2"/>
    </font>
    <font>
      <sz val="12"/>
      <color rgb="FF000000"/>
      <name val="Calibri"/>
      <family val="2"/>
    </font>
    <font>
      <sz val="10"/>
      <name val="Arial"/>
    </font>
    <font>
      <sz val="10"/>
      <color theme="0"/>
      <name val="Arial"/>
      <family val="2"/>
    </font>
    <font>
      <sz val="10"/>
      <name val="Arial"/>
      <family val="2"/>
    </font>
    <font>
      <b/>
      <sz val="10"/>
      <color theme="1"/>
      <name val="Arial"/>
      <family val="2"/>
    </font>
    <font>
      <sz val="10"/>
      <color theme="1"/>
      <name val="Arial"/>
    </font>
    <font>
      <b/>
      <sz val="10"/>
      <color rgb="FF000000"/>
      <name val="Arial"/>
      <family val="2"/>
    </font>
  </fonts>
  <fills count="19">
    <fill>
      <patternFill patternType="none"/>
    </fill>
    <fill>
      <patternFill patternType="gray125"/>
    </fill>
    <fill>
      <patternFill patternType="solid">
        <fgColor indexed="41"/>
        <bgColor indexed="64"/>
      </patternFill>
    </fill>
    <fill>
      <patternFill patternType="solid">
        <fgColor indexed="14"/>
        <bgColor indexed="64"/>
      </patternFill>
    </fill>
    <fill>
      <patternFill patternType="solid">
        <fgColor indexed="65"/>
        <bgColor indexed="64"/>
      </patternFill>
    </fill>
    <fill>
      <patternFill patternType="solid">
        <fgColor indexed="9"/>
        <bgColor indexed="64"/>
      </patternFill>
    </fill>
    <fill>
      <patternFill patternType="solid">
        <fgColor indexed="10"/>
        <bgColor indexed="64"/>
      </patternFill>
    </fill>
    <fill>
      <patternFill patternType="solid">
        <fgColor indexed="34"/>
        <bgColor indexed="64"/>
      </patternFill>
    </fill>
    <fill>
      <patternFill patternType="solid">
        <fgColor indexed="65"/>
      </patternFill>
    </fill>
    <fill>
      <patternFill patternType="gray0625"/>
    </fill>
    <fill>
      <patternFill patternType="solid">
        <fgColor theme="1"/>
        <bgColor theme="1"/>
      </patternFill>
    </fill>
    <fill>
      <patternFill patternType="solid">
        <fgColor theme="0"/>
        <bgColor indexed="64"/>
      </patternFill>
    </fill>
    <fill>
      <patternFill patternType="solid">
        <fgColor theme="0" tint="-0.14999847407452621"/>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rgb="FFFFFF00"/>
        <bgColor indexed="64"/>
      </patternFill>
    </fill>
    <fill>
      <patternFill patternType="solid">
        <fgColor indexed="25"/>
        <bgColor indexed="61"/>
      </patternFill>
    </fill>
    <fill>
      <patternFill patternType="solid">
        <fgColor indexed="43"/>
        <bgColor indexed="13"/>
      </patternFill>
    </fill>
    <fill>
      <patternFill patternType="solid">
        <fgColor indexed="9"/>
        <bgColor indexed="26"/>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8"/>
      </left>
      <right/>
      <top/>
      <bottom/>
      <diagonal/>
    </border>
    <border>
      <left/>
      <right/>
      <top style="thin">
        <color indexed="8"/>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diagonal/>
    </border>
    <border>
      <left style="thin">
        <color indexed="64"/>
      </left>
      <right/>
      <top style="thin">
        <color indexed="8"/>
      </top>
      <bottom/>
      <diagonal/>
    </border>
    <border>
      <left/>
      <right/>
      <top/>
      <bottom style="thin">
        <color theme="1"/>
      </bottom>
      <diagonal/>
    </border>
    <border>
      <left/>
      <right/>
      <top style="thin">
        <color theme="0"/>
      </top>
      <bottom style="thin">
        <color theme="0"/>
      </bottom>
      <diagonal/>
    </border>
    <border>
      <left/>
      <right/>
      <top/>
      <bottom style="thin">
        <color theme="0"/>
      </bottom>
      <diagonal/>
    </border>
    <border>
      <left style="thin">
        <color indexed="64"/>
      </left>
      <right style="thin">
        <color indexed="64"/>
      </right>
      <top/>
      <bottom/>
      <diagonal/>
    </border>
    <border>
      <left style="thin">
        <color indexed="8"/>
      </left>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s>
  <cellStyleXfs count="2">
    <xf numFmtId="0" fontId="0" fillId="0" borderId="0"/>
    <xf numFmtId="0" fontId="5" fillId="0" borderId="0"/>
  </cellStyleXfs>
  <cellXfs count="347">
    <xf numFmtId="0" fontId="0" fillId="0" borderId="0" xfId="0"/>
    <xf numFmtId="0" fontId="1" fillId="0" borderId="0" xfId="0" applyFont="1" applyAlignment="1">
      <alignment horizontal="center"/>
    </xf>
    <xf numFmtId="1" fontId="0" fillId="0" borderId="0" xfId="0" applyNumberFormat="1"/>
    <xf numFmtId="16" fontId="2" fillId="0" borderId="0" xfId="0" applyNumberFormat="1" applyFont="1" applyAlignment="1">
      <alignment horizontal="center"/>
    </xf>
    <xf numFmtId="0" fontId="0" fillId="0" borderId="0" xfId="0" applyProtection="1">
      <protection locked="0"/>
    </xf>
    <xf numFmtId="0" fontId="0" fillId="0" borderId="1" xfId="0" applyBorder="1"/>
    <xf numFmtId="1" fontId="3" fillId="0" borderId="0" xfId="0" applyNumberFormat="1" applyFont="1" applyProtection="1">
      <protection locked="0"/>
    </xf>
    <xf numFmtId="0" fontId="3" fillId="0" borderId="0" xfId="0" applyFont="1" applyProtection="1">
      <protection locked="0"/>
    </xf>
    <xf numFmtId="0" fontId="2" fillId="0" borderId="0" xfId="0" applyFont="1" applyAlignment="1">
      <alignment horizontal="center"/>
    </xf>
    <xf numFmtId="0" fontId="0" fillId="0" borderId="1" xfId="0" applyBorder="1" applyAlignment="1" applyProtection="1">
      <alignment horizontal="center"/>
      <protection locked="0"/>
    </xf>
    <xf numFmtId="0" fontId="0" fillId="0" borderId="0" xfId="0" applyAlignment="1">
      <alignment horizontal="center"/>
    </xf>
    <xf numFmtId="1" fontId="1" fillId="0" borderId="1" xfId="0" applyNumberFormat="1" applyFont="1" applyBorder="1" applyAlignment="1">
      <alignment horizontal="center"/>
    </xf>
    <xf numFmtId="1" fontId="1" fillId="2" borderId="1" xfId="0" applyNumberFormat="1" applyFont="1" applyFill="1" applyBorder="1" applyAlignment="1">
      <alignment horizontal="center"/>
    </xf>
    <xf numFmtId="0" fontId="6" fillId="0" borderId="0" xfId="0" applyFont="1"/>
    <xf numFmtId="16" fontId="11" fillId="0" borderId="1" xfId="0" applyNumberFormat="1" applyFont="1" applyBorder="1" applyAlignment="1">
      <alignment horizontal="center"/>
    </xf>
    <xf numFmtId="0" fontId="10" fillId="0" borderId="1" xfId="0" applyFont="1" applyBorder="1"/>
    <xf numFmtId="0" fontId="11" fillId="0" borderId="1" xfId="0" applyFont="1" applyBorder="1" applyAlignment="1">
      <alignment horizontal="center"/>
    </xf>
    <xf numFmtId="1" fontId="11" fillId="0" borderId="1" xfId="0" applyNumberFormat="1" applyFont="1" applyBorder="1" applyAlignment="1">
      <alignment horizontal="center"/>
    </xf>
    <xf numFmtId="1" fontId="10" fillId="0" borderId="1" xfId="0" applyNumberFormat="1" applyFont="1" applyBorder="1"/>
    <xf numFmtId="0" fontId="10" fillId="0" borderId="0" xfId="0" applyFont="1"/>
    <xf numFmtId="0" fontId="11" fillId="0" borderId="1" xfId="0" applyFont="1" applyBorder="1"/>
    <xf numFmtId="0" fontId="4" fillId="0" borderId="1" xfId="0" applyFont="1" applyBorder="1" applyAlignment="1" applyProtection="1">
      <alignment horizontal="center"/>
      <protection locked="0"/>
    </xf>
    <xf numFmtId="0" fontId="0" fillId="0" borderId="0" xfId="0" applyAlignment="1">
      <alignment horizontal="right"/>
    </xf>
    <xf numFmtId="0" fontId="14" fillId="0" borderId="0" xfId="0" applyFont="1" applyAlignment="1">
      <alignment horizontal="center" wrapText="1"/>
    </xf>
    <xf numFmtId="0" fontId="7" fillId="0" borderId="0" xfId="0" applyFont="1"/>
    <xf numFmtId="1" fontId="7" fillId="0" borderId="0" xfId="0" applyNumberFormat="1" applyFont="1"/>
    <xf numFmtId="0" fontId="13" fillId="0" borderId="0" xfId="0" applyFont="1" applyAlignment="1">
      <alignment horizontal="center"/>
    </xf>
    <xf numFmtId="1" fontId="13" fillId="0" borderId="0" xfId="0" applyNumberFormat="1" applyFont="1" applyAlignment="1">
      <alignment horizontal="center"/>
    </xf>
    <xf numFmtId="1" fontId="13" fillId="0" borderId="1" xfId="0" applyNumberFormat="1" applyFont="1" applyBorder="1" applyAlignment="1">
      <alignment horizontal="center"/>
    </xf>
    <xf numFmtId="0" fontId="7" fillId="0" borderId="0" xfId="0" applyFont="1" applyAlignment="1">
      <alignment horizontal="center"/>
    </xf>
    <xf numFmtId="1" fontId="10" fillId="0" borderId="0" xfId="0" applyNumberFormat="1" applyFont="1"/>
    <xf numFmtId="0" fontId="3" fillId="0" borderId="0" xfId="0" applyFont="1"/>
    <xf numFmtId="0" fontId="15" fillId="0" borderId="0" xfId="0" applyFont="1"/>
    <xf numFmtId="0" fontId="0" fillId="0" borderId="2" xfId="0" applyBorder="1"/>
    <xf numFmtId="0" fontId="0" fillId="0" borderId="3" xfId="0" applyBorder="1"/>
    <xf numFmtId="0" fontId="0" fillId="0" borderId="5" xfId="0" applyBorder="1"/>
    <xf numFmtId="0" fontId="0" fillId="0" borderId="0" xfId="0" applyAlignment="1">
      <alignment horizontal="center" vertical="center"/>
    </xf>
    <xf numFmtId="0" fontId="16" fillId="0" borderId="0" xfId="0" applyFont="1" applyAlignment="1">
      <alignment horizontal="center" vertical="center"/>
    </xf>
    <xf numFmtId="1" fontId="0" fillId="0" borderId="0" xfId="0" applyNumberFormat="1" applyAlignment="1">
      <alignment horizontal="center" vertical="center"/>
    </xf>
    <xf numFmtId="0" fontId="1" fillId="0" borderId="1" xfId="0" applyFont="1" applyBorder="1" applyAlignment="1">
      <alignment horizontal="center"/>
    </xf>
    <xf numFmtId="1" fontId="11" fillId="0" borderId="1" xfId="0" applyNumberFormat="1" applyFont="1" applyBorder="1" applyAlignment="1">
      <alignment horizontal="center" vertical="center"/>
    </xf>
    <xf numFmtId="1" fontId="9"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 fillId="0" borderId="0" xfId="0" applyFont="1" applyAlignment="1">
      <alignment horizontal="center" vertical="center"/>
    </xf>
    <xf numFmtId="0" fontId="11" fillId="0" borderId="1" xfId="0" applyFont="1" applyBorder="1" applyAlignment="1">
      <alignment horizontal="center" vertical="center" wrapText="1"/>
    </xf>
    <xf numFmtId="1" fontId="0" fillId="0" borderId="1" xfId="0" applyNumberFormat="1" applyBorder="1" applyAlignment="1">
      <alignment horizontal="center" vertical="center"/>
    </xf>
    <xf numFmtId="1" fontId="1" fillId="4" borderId="1" xfId="0" applyNumberFormat="1" applyFont="1" applyFill="1" applyBorder="1" applyAlignment="1">
      <alignment horizontal="center"/>
    </xf>
    <xf numFmtId="1" fontId="1" fillId="4" borderId="0" xfId="0" applyNumberFormat="1" applyFont="1" applyFill="1" applyAlignment="1">
      <alignment horizontal="center"/>
    </xf>
    <xf numFmtId="0" fontId="0" fillId="5" borderId="0" xfId="0" applyFill="1"/>
    <xf numFmtId="20" fontId="0" fillId="0" borderId="0" xfId="0" applyNumberFormat="1"/>
    <xf numFmtId="1" fontId="3" fillId="0" borderId="0" xfId="0" applyNumberFormat="1" applyFont="1"/>
    <xf numFmtId="0" fontId="0" fillId="5" borderId="1" xfId="0" applyFill="1" applyBorder="1"/>
    <xf numFmtId="0" fontId="0" fillId="5" borderId="1" xfId="0" applyFill="1" applyBorder="1" applyAlignment="1">
      <alignment horizontal="center" vertical="center"/>
    </xf>
    <xf numFmtId="0" fontId="0" fillId="5" borderId="1" xfId="0" applyFill="1" applyBorder="1" applyAlignment="1">
      <alignment horizontal="left" vertical="center"/>
    </xf>
    <xf numFmtId="1" fontId="0" fillId="5" borderId="1" xfId="0" applyNumberFormat="1" applyFill="1" applyBorder="1" applyAlignment="1">
      <alignment horizontal="center" vertical="center"/>
    </xf>
    <xf numFmtId="0" fontId="0" fillId="0" borderId="1" xfId="0" applyBorder="1" applyAlignment="1">
      <alignment horizontal="center" vertical="center"/>
    </xf>
    <xf numFmtId="1" fontId="7" fillId="5" borderId="1" xfId="0" applyNumberFormat="1" applyFont="1" applyFill="1" applyBorder="1" applyAlignment="1">
      <alignment horizontal="center" vertical="center"/>
    </xf>
    <xf numFmtId="0" fontId="0" fillId="0" borderId="0" xfId="0" applyAlignment="1">
      <alignment horizontal="right" vertical="center"/>
    </xf>
    <xf numFmtId="0" fontId="0" fillId="0" borderId="0" xfId="0" applyAlignment="1">
      <alignment horizontal="left" vertical="center"/>
    </xf>
    <xf numFmtId="49" fontId="7" fillId="5" borderId="1" xfId="0" applyNumberFormat="1" applyFont="1" applyFill="1" applyBorder="1" applyAlignment="1" applyProtection="1">
      <alignment horizontal="left" vertical="center"/>
      <protection locked="0"/>
    </xf>
    <xf numFmtId="49" fontId="0" fillId="5" borderId="1" xfId="0" applyNumberFormat="1" applyFill="1" applyBorder="1" applyAlignment="1">
      <alignment horizontal="left" vertical="center"/>
    </xf>
    <xf numFmtId="0" fontId="0" fillId="0" borderId="1" xfId="0" applyBorder="1" applyAlignment="1">
      <alignment horizontal="left" vertical="center"/>
    </xf>
    <xf numFmtId="0" fontId="4" fillId="0" borderId="0" xfId="0" applyFont="1" applyAlignment="1">
      <alignment horizontal="center" vertical="center"/>
    </xf>
    <xf numFmtId="49" fontId="7" fillId="0" borderId="0" xfId="0" applyNumberFormat="1" applyFont="1" applyAlignment="1" applyProtection="1">
      <alignment horizontal="left" vertical="center"/>
      <protection locked="0"/>
    </xf>
    <xf numFmtId="1" fontId="11" fillId="5" borderId="1" xfId="0" applyNumberFormat="1" applyFont="1" applyFill="1" applyBorder="1" applyAlignment="1">
      <alignment horizontal="center" vertical="center"/>
    </xf>
    <xf numFmtId="0" fontId="7" fillId="5" borderId="1" xfId="0" applyFont="1" applyFill="1" applyBorder="1" applyProtection="1">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1" fontId="0" fillId="0" borderId="6" xfId="0" applyNumberFormat="1" applyBorder="1"/>
    <xf numFmtId="1" fontId="1" fillId="4" borderId="6" xfId="0" applyNumberFormat="1" applyFont="1" applyFill="1" applyBorder="1" applyAlignment="1">
      <alignment horizontal="center"/>
    </xf>
    <xf numFmtId="1" fontId="23" fillId="6" borderId="1" xfId="0" applyNumberFormat="1" applyFont="1" applyFill="1" applyBorder="1" applyAlignment="1">
      <alignment horizontal="center" vertical="center"/>
    </xf>
    <xf numFmtId="1" fontId="24" fillId="7" borderId="1" xfId="0" applyNumberFormat="1" applyFont="1" applyFill="1" applyBorder="1" applyAlignment="1">
      <alignment horizontal="center"/>
    </xf>
    <xf numFmtId="0" fontId="0" fillId="3" borderId="8" xfId="0" applyFill="1" applyBorder="1"/>
    <xf numFmtId="0" fontId="10" fillId="0" borderId="0" xfId="0" applyFont="1" applyAlignment="1">
      <alignment horizontal="center"/>
    </xf>
    <xf numFmtId="0" fontId="0" fillId="0" borderId="0" xfId="0" applyAlignment="1">
      <alignment vertical="center"/>
    </xf>
    <xf numFmtId="0" fontId="0" fillId="0" borderId="0" xfId="0" applyAlignment="1" applyProtection="1">
      <alignment horizontal="left" vertical="center"/>
      <protection locked="0"/>
    </xf>
    <xf numFmtId="1" fontId="1" fillId="4" borderId="1" xfId="0" applyNumberFormat="1" applyFont="1" applyFill="1" applyBorder="1" applyAlignment="1">
      <alignment horizontal="right" vertical="center"/>
    </xf>
    <xf numFmtId="1" fontId="1" fillId="4" borderId="0" xfId="0" applyNumberFormat="1" applyFont="1" applyFill="1" applyAlignment="1">
      <alignment horizontal="right" vertical="center"/>
    </xf>
    <xf numFmtId="0" fontId="11" fillId="0" borderId="0" xfId="0" applyFont="1"/>
    <xf numFmtId="1" fontId="1" fillId="0" borderId="0" xfId="0" applyNumberFormat="1" applyFont="1" applyAlignment="1">
      <alignment horizontal="center"/>
    </xf>
    <xf numFmtId="0" fontId="13" fillId="0" borderId="0" xfId="0" applyFont="1" applyAlignment="1">
      <alignment horizontal="center" wrapText="1"/>
    </xf>
    <xf numFmtId="0" fontId="0" fillId="0" borderId="0" xfId="0" applyAlignment="1" applyProtection="1">
      <alignment horizontal="left"/>
      <protection locked="0"/>
    </xf>
    <xf numFmtId="1" fontId="13" fillId="0" borderId="9" xfId="0" applyNumberFormat="1" applyFont="1" applyBorder="1" applyAlignment="1">
      <alignment horizontal="center"/>
    </xf>
    <xf numFmtId="1" fontId="22" fillId="0" borderId="9" xfId="0" applyNumberFormat="1" applyFont="1" applyBorder="1" applyAlignment="1">
      <alignment horizontal="center"/>
    </xf>
    <xf numFmtId="1" fontId="1" fillId="4" borderId="7" xfId="0" applyNumberFormat="1" applyFont="1" applyFill="1" applyBorder="1" applyAlignment="1">
      <alignment horizontal="center"/>
    </xf>
    <xf numFmtId="0" fontId="0" fillId="5" borderId="10" xfId="0" applyFill="1" applyBorder="1" applyAlignment="1">
      <alignment horizontal="center" vertical="center"/>
    </xf>
    <xf numFmtId="1" fontId="0" fillId="0" borderId="11" xfId="0" applyNumberFormat="1" applyBorder="1" applyAlignment="1">
      <alignment horizontal="center" vertical="center"/>
    </xf>
    <xf numFmtId="1" fontId="0" fillId="0" borderId="12" xfId="0" applyNumberFormat="1"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5" borderId="8" xfId="0" applyFill="1" applyBorder="1" applyAlignment="1">
      <alignment horizontal="center" vertical="center"/>
    </xf>
    <xf numFmtId="0" fontId="16" fillId="0" borderId="13" xfId="0" applyFont="1" applyBorder="1" applyAlignment="1">
      <alignment horizontal="center" vertical="center"/>
    </xf>
    <xf numFmtId="0" fontId="16" fillId="0" borderId="12" xfId="0" applyFont="1" applyBorder="1" applyAlignment="1">
      <alignment horizontal="center" vertical="center"/>
    </xf>
    <xf numFmtId="1" fontId="0" fillId="5" borderId="8" xfId="0" applyNumberFormat="1" applyFill="1" applyBorder="1" applyAlignment="1">
      <alignment horizontal="center" vertical="center"/>
    </xf>
    <xf numFmtId="1" fontId="11" fillId="5" borderId="8" xfId="0" applyNumberFormat="1" applyFont="1" applyFill="1" applyBorder="1" applyAlignment="1">
      <alignment horizontal="center" vertical="center"/>
    </xf>
    <xf numFmtId="1" fontId="0" fillId="5" borderId="10" xfId="0" applyNumberFormat="1" applyFill="1" applyBorder="1" applyAlignment="1">
      <alignment horizontal="center" vertical="center"/>
    </xf>
    <xf numFmtId="1" fontId="11" fillId="5" borderId="10" xfId="0" applyNumberFormat="1" applyFont="1" applyFill="1" applyBorder="1" applyAlignment="1">
      <alignment horizontal="center" vertical="center"/>
    </xf>
    <xf numFmtId="1" fontId="0" fillId="0" borderId="13" xfId="0" applyNumberFormat="1" applyBorder="1" applyAlignment="1">
      <alignment horizontal="center" vertical="center"/>
    </xf>
    <xf numFmtId="1" fontId="7" fillId="5" borderId="8" xfId="0" applyNumberFormat="1" applyFont="1" applyFill="1" applyBorder="1" applyAlignment="1">
      <alignment horizontal="center" vertical="center"/>
    </xf>
    <xf numFmtId="0" fontId="0" fillId="0" borderId="10" xfId="0" applyBorder="1" applyAlignment="1">
      <alignment horizontal="center" vertical="center"/>
    </xf>
    <xf numFmtId="49" fontId="0" fillId="5" borderId="0" xfId="0" applyNumberFormat="1" applyFill="1" applyAlignment="1">
      <alignment horizontal="center" vertical="center"/>
    </xf>
    <xf numFmtId="1" fontId="7" fillId="5" borderId="0" xfId="0" applyNumberFormat="1" applyFont="1" applyFill="1" applyAlignment="1">
      <alignment horizontal="center" vertical="center"/>
    </xf>
    <xf numFmtId="1" fontId="7" fillId="5" borderId="11" xfId="0" applyNumberFormat="1" applyFont="1" applyFill="1" applyBorder="1" applyAlignment="1">
      <alignment horizontal="center" vertical="center"/>
    </xf>
    <xf numFmtId="1" fontId="7" fillId="5" borderId="13" xfId="0" applyNumberFormat="1" applyFont="1" applyFill="1" applyBorder="1" applyAlignment="1">
      <alignment horizontal="center" vertical="center"/>
    </xf>
    <xf numFmtId="1" fontId="7" fillId="5" borderId="12" xfId="0" applyNumberFormat="1" applyFont="1" applyFill="1" applyBorder="1" applyAlignment="1">
      <alignment horizontal="center" vertical="center"/>
    </xf>
    <xf numFmtId="49" fontId="0" fillId="0" borderId="1" xfId="0" applyNumberFormat="1" applyBorder="1" applyAlignment="1">
      <alignment horizontal="left" vertical="center"/>
    </xf>
    <xf numFmtId="0" fontId="11" fillId="0" borderId="10" xfId="0" applyFont="1" applyBorder="1" applyAlignment="1">
      <alignment horizontal="center" vertical="center"/>
    </xf>
    <xf numFmtId="0" fontId="11" fillId="5" borderId="8" xfId="0" applyFont="1" applyFill="1" applyBorder="1" applyAlignment="1">
      <alignment horizontal="center" vertical="center"/>
    </xf>
    <xf numFmtId="0" fontId="11" fillId="5" borderId="1" xfId="0" applyFont="1" applyFill="1" applyBorder="1" applyAlignment="1">
      <alignment horizontal="center" vertical="center"/>
    </xf>
    <xf numFmtId="0" fontId="11" fillId="5" borderId="10" xfId="0" applyFont="1" applyFill="1" applyBorder="1" applyAlignment="1">
      <alignment horizontal="center" vertical="center"/>
    </xf>
    <xf numFmtId="0" fontId="21" fillId="0" borderId="11" xfId="0" applyFont="1" applyBorder="1" applyAlignment="1">
      <alignment horizontal="center" vertical="center"/>
    </xf>
    <xf numFmtId="0" fontId="21" fillId="0" borderId="13" xfId="0" applyFont="1" applyBorder="1" applyAlignment="1">
      <alignment horizontal="center" vertical="center"/>
    </xf>
    <xf numFmtId="0" fontId="21" fillId="0" borderId="12" xfId="0" applyFont="1" applyBorder="1" applyAlignment="1">
      <alignment horizontal="center" vertical="center"/>
    </xf>
    <xf numFmtId="0" fontId="0" fillId="0" borderId="1" xfId="0" applyBorder="1" applyAlignment="1">
      <alignment horizontal="center"/>
    </xf>
    <xf numFmtId="1" fontId="0" fillId="0" borderId="1" xfId="0" applyNumberFormat="1" applyBorder="1" applyAlignment="1">
      <alignment horizontal="center"/>
    </xf>
    <xf numFmtId="0" fontId="4" fillId="0" borderId="5" xfId="0" applyFont="1" applyBorder="1" applyAlignment="1">
      <alignment vertical="center"/>
    </xf>
    <xf numFmtId="0" fontId="21" fillId="0" borderId="0" xfId="0" applyFont="1" applyAlignment="1">
      <alignment horizontal="center"/>
    </xf>
    <xf numFmtId="1" fontId="0" fillId="0" borderId="10" xfId="0" applyNumberForma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1" fontId="7" fillId="0" borderId="1" xfId="0" applyNumberFormat="1" applyFont="1" applyBorder="1" applyAlignment="1">
      <alignment horizontal="center" vertical="center"/>
    </xf>
    <xf numFmtId="1" fontId="7" fillId="0" borderId="10" xfId="0" applyNumberFormat="1" applyFont="1" applyBorder="1" applyAlignment="1">
      <alignment horizontal="center" vertical="center"/>
    </xf>
    <xf numFmtId="1" fontId="7" fillId="5" borderId="17" xfId="0" applyNumberFormat="1" applyFont="1" applyFill="1" applyBorder="1" applyAlignment="1">
      <alignment horizontal="center" vertical="center"/>
    </xf>
    <xf numFmtId="1" fontId="7" fillId="5" borderId="18" xfId="0" applyNumberFormat="1" applyFont="1" applyFill="1"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9" xfId="0" applyBorder="1" applyAlignment="1">
      <alignment horizontal="center" vertical="center"/>
    </xf>
    <xf numFmtId="0" fontId="21" fillId="0" borderId="0" xfId="0" applyFont="1" applyAlignment="1">
      <alignment horizontal="center" vertical="center"/>
    </xf>
    <xf numFmtId="49" fontId="7" fillId="5" borderId="0" xfId="0" applyNumberFormat="1" applyFont="1" applyFill="1" applyAlignment="1" applyProtection="1">
      <alignment horizontal="left"/>
      <protection locked="0"/>
    </xf>
    <xf numFmtId="1" fontId="5" fillId="0" borderId="0" xfId="0" applyNumberFormat="1" applyFont="1" applyAlignment="1">
      <alignment horizontal="center" vertical="center"/>
    </xf>
    <xf numFmtId="0" fontId="0" fillId="5" borderId="0" xfId="0" applyFill="1" applyAlignment="1" applyProtection="1">
      <alignment horizontal="left"/>
      <protection locked="0"/>
    </xf>
    <xf numFmtId="49" fontId="0" fillId="5" borderId="0" xfId="0" applyNumberFormat="1" applyFill="1" applyAlignment="1" applyProtection="1">
      <alignment horizontal="left"/>
      <protection locked="0"/>
    </xf>
    <xf numFmtId="49" fontId="5" fillId="5" borderId="0" xfId="0" applyNumberFormat="1" applyFont="1" applyFill="1" applyAlignment="1" applyProtection="1">
      <alignment horizontal="left"/>
      <protection locked="0"/>
    </xf>
    <xf numFmtId="0" fontId="0" fillId="0" borderId="6" xfId="0" applyBorder="1"/>
    <xf numFmtId="0" fontId="0" fillId="0" borderId="0" xfId="0" applyAlignment="1" applyProtection="1">
      <alignment horizontal="center"/>
      <protection locked="0"/>
    </xf>
    <xf numFmtId="0" fontId="20" fillId="5" borderId="1" xfId="0" applyFont="1" applyFill="1" applyBorder="1" applyAlignment="1">
      <alignment horizontal="left"/>
    </xf>
    <xf numFmtId="0" fontId="20" fillId="5" borderId="1" xfId="0" applyFont="1" applyFill="1" applyBorder="1" applyAlignment="1" applyProtection="1">
      <alignment horizontal="left"/>
      <protection locked="0"/>
    </xf>
    <xf numFmtId="0" fontId="0" fillId="8" borderId="6" xfId="0" applyFill="1" applyBorder="1" applyAlignment="1" applyProtection="1">
      <alignment horizontal="center"/>
      <protection locked="0"/>
    </xf>
    <xf numFmtId="0" fontId="2" fillId="8" borderId="0" xfId="0" applyFont="1" applyFill="1" applyAlignment="1">
      <alignment horizontal="center"/>
    </xf>
    <xf numFmtId="16" fontId="2" fillId="8" borderId="0" xfId="0" applyNumberFormat="1" applyFont="1" applyFill="1" applyAlignment="1">
      <alignment horizontal="center"/>
    </xf>
    <xf numFmtId="0" fontId="12" fillId="8" borderId="0" xfId="0" applyFont="1" applyFill="1" applyAlignment="1">
      <alignment horizontal="center"/>
    </xf>
    <xf numFmtId="0" fontId="14" fillId="8" borderId="0" xfId="0" applyFont="1" applyFill="1" applyAlignment="1">
      <alignment horizontal="center" wrapText="1"/>
    </xf>
    <xf numFmtId="0" fontId="2" fillId="8" borderId="5" xfId="0" applyFont="1" applyFill="1" applyBorder="1" applyAlignment="1">
      <alignment horizontal="center" vertical="center"/>
    </xf>
    <xf numFmtId="0" fontId="2" fillId="8" borderId="0" xfId="0" applyFont="1" applyFill="1" applyAlignment="1">
      <alignment horizontal="center" vertical="center" wrapText="1"/>
    </xf>
    <xf numFmtId="0" fontId="2" fillId="8" borderId="0" xfId="0" applyFont="1" applyFill="1" applyAlignment="1">
      <alignment horizontal="center" vertical="center"/>
    </xf>
    <xf numFmtId="16" fontId="2" fillId="8" borderId="0" xfId="0" applyNumberFormat="1" applyFont="1" applyFill="1" applyAlignment="1">
      <alignment horizontal="center" vertical="center" wrapText="1"/>
    </xf>
    <xf numFmtId="0" fontId="0" fillId="0" borderId="1" xfId="0" applyBorder="1" applyAlignment="1">
      <alignment horizontal="right"/>
    </xf>
    <xf numFmtId="0" fontId="0" fillId="0" borderId="1" xfId="0" applyBorder="1" applyAlignment="1">
      <alignment horizontal="right" vertical="center"/>
    </xf>
    <xf numFmtId="0" fontId="7" fillId="5" borderId="1" xfId="0" applyFont="1" applyFill="1" applyBorder="1" applyAlignment="1">
      <alignment horizontal="left"/>
    </xf>
    <xf numFmtId="0" fontId="0" fillId="0" borderId="1" xfId="0" applyBorder="1" applyProtection="1">
      <protection locked="0"/>
    </xf>
    <xf numFmtId="0" fontId="20" fillId="5" borderId="1" xfId="0" applyFont="1" applyFill="1" applyBorder="1" applyAlignment="1">
      <alignment horizontal="left" vertical="center"/>
    </xf>
    <xf numFmtId="1" fontId="0" fillId="0" borderId="1" xfId="0" applyNumberFormat="1" applyBorder="1" applyAlignment="1">
      <alignment horizontal="right" vertical="center"/>
    </xf>
    <xf numFmtId="0" fontId="1" fillId="8" borderId="1" xfId="0" applyFont="1" applyFill="1" applyBorder="1" applyAlignment="1">
      <alignment horizontal="center"/>
    </xf>
    <xf numFmtId="16" fontId="1" fillId="0" borderId="1" xfId="0" applyNumberFormat="1" applyFont="1" applyBorder="1" applyAlignment="1">
      <alignment horizontal="center"/>
    </xf>
    <xf numFmtId="16" fontId="1" fillId="8" borderId="1" xfId="0" applyNumberFormat="1" applyFont="1" applyFill="1" applyBorder="1" applyAlignment="1">
      <alignment horizontal="center"/>
    </xf>
    <xf numFmtId="1" fontId="2" fillId="0" borderId="1" xfId="0" applyNumberFormat="1" applyFont="1" applyBorder="1" applyAlignment="1">
      <alignment horizontal="center"/>
    </xf>
    <xf numFmtId="1" fontId="2" fillId="8" borderId="1" xfId="0" applyNumberFormat="1" applyFont="1" applyFill="1" applyBorder="1" applyAlignment="1">
      <alignment horizontal="center"/>
    </xf>
    <xf numFmtId="0" fontId="2" fillId="8" borderId="1" xfId="0" applyFont="1" applyFill="1" applyBorder="1" applyAlignment="1">
      <alignment horizontal="center"/>
    </xf>
    <xf numFmtId="0" fontId="0" fillId="0" borderId="1" xfId="0" applyBorder="1" applyAlignment="1">
      <alignment horizontal="left"/>
    </xf>
    <xf numFmtId="0" fontId="0" fillId="5" borderId="1" xfId="0" applyFill="1" applyBorder="1" applyAlignment="1">
      <alignment horizontal="left"/>
    </xf>
    <xf numFmtId="0" fontId="7" fillId="0" borderId="1" xfId="0" applyFont="1" applyBorder="1" applyProtection="1">
      <protection locked="0"/>
    </xf>
    <xf numFmtId="0" fontId="7" fillId="0" borderId="0" xfId="0" applyFont="1" applyProtection="1">
      <protection locked="0"/>
    </xf>
    <xf numFmtId="0" fontId="5" fillId="0" borderId="0" xfId="0" applyFont="1"/>
    <xf numFmtId="0" fontId="0" fillId="5" borderId="0" xfId="0" applyFill="1" applyAlignment="1">
      <alignment horizontal="center" vertical="center"/>
    </xf>
    <xf numFmtId="1" fontId="8" fillId="0" borderId="1" xfId="0" applyNumberFormat="1" applyFont="1" applyBorder="1" applyAlignment="1">
      <alignment horizontal="center"/>
    </xf>
    <xf numFmtId="1" fontId="17" fillId="0" borderId="1" xfId="0" applyNumberFormat="1" applyFont="1" applyBorder="1" applyAlignment="1">
      <alignment horizontal="center"/>
    </xf>
    <xf numFmtId="0" fontId="0" fillId="5" borderId="0" xfId="0" applyFill="1" applyAlignment="1">
      <alignment horizontal="left" vertical="center"/>
    </xf>
    <xf numFmtId="0" fontId="19" fillId="0" borderId="0" xfId="0" applyFont="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5" fillId="0" borderId="2" xfId="0" applyFont="1" applyBorder="1"/>
    <xf numFmtId="0" fontId="8" fillId="8" borderId="1" xfId="0" applyFont="1" applyFill="1" applyBorder="1" applyAlignment="1">
      <alignment horizontal="center"/>
    </xf>
    <xf numFmtId="0" fontId="8" fillId="0" borderId="1" xfId="0" applyFont="1" applyBorder="1" applyAlignment="1">
      <alignment horizontal="center"/>
    </xf>
    <xf numFmtId="1" fontId="1" fillId="4" borderId="21" xfId="0" applyNumberFormat="1" applyFont="1" applyFill="1" applyBorder="1" applyAlignment="1">
      <alignment horizontal="center"/>
    </xf>
    <xf numFmtId="1" fontId="11" fillId="0" borderId="21" xfId="0" applyNumberFormat="1" applyFont="1" applyBorder="1" applyAlignment="1">
      <alignment horizontal="center" vertical="center"/>
    </xf>
    <xf numFmtId="20" fontId="26" fillId="0" borderId="0" xfId="0" applyNumberFormat="1" applyFont="1" applyAlignment="1">
      <alignment vertical="center"/>
    </xf>
    <xf numFmtId="16" fontId="2" fillId="0" borderId="0" xfId="0" applyNumberFormat="1" applyFont="1" applyAlignment="1">
      <alignment horizontal="center" vertical="center"/>
    </xf>
    <xf numFmtId="0" fontId="5" fillId="0" borderId="2" xfId="1" applyBorder="1" applyAlignment="1">
      <alignment horizontal="center"/>
    </xf>
    <xf numFmtId="0" fontId="18" fillId="0" borderId="22" xfId="1" applyFont="1" applyBorder="1"/>
    <xf numFmtId="0" fontId="18" fillId="0" borderId="0" xfId="1" applyFont="1"/>
    <xf numFmtId="0" fontId="5" fillId="0" borderId="0" xfId="1" applyAlignment="1">
      <alignment horizontal="center"/>
    </xf>
    <xf numFmtId="0" fontId="5" fillId="0" borderId="0" xfId="1"/>
    <xf numFmtId="0" fontId="5" fillId="0" borderId="22" xfId="1" applyBorder="1" applyAlignment="1">
      <alignment horizontal="center"/>
    </xf>
    <xf numFmtId="0" fontId="5" fillId="0" borderId="2" xfId="1" applyBorder="1"/>
    <xf numFmtId="0" fontId="5" fillId="0" borderId="23" xfId="1" applyBorder="1" applyAlignment="1">
      <alignment horizontal="center"/>
    </xf>
    <xf numFmtId="1" fontId="9" fillId="0" borderId="6" xfId="0" applyNumberFormat="1" applyFont="1" applyBorder="1" applyAlignment="1">
      <alignment horizontal="center" vertical="center"/>
    </xf>
    <xf numFmtId="1" fontId="23" fillId="6" borderId="6" xfId="0" applyNumberFormat="1" applyFont="1" applyFill="1" applyBorder="1" applyAlignment="1">
      <alignment horizontal="center" vertical="center"/>
    </xf>
    <xf numFmtId="1" fontId="1" fillId="4" borderId="9" xfId="0" applyNumberFormat="1" applyFont="1" applyFill="1" applyBorder="1" applyAlignment="1">
      <alignment horizontal="right" vertical="center"/>
    </xf>
    <xf numFmtId="0" fontId="0" fillId="9" borderId="24" xfId="0" applyFill="1" applyBorder="1"/>
    <xf numFmtId="0" fontId="0" fillId="9" borderId="25" xfId="0" applyFill="1" applyBorder="1"/>
    <xf numFmtId="0" fontId="0" fillId="9" borderId="26" xfId="0" applyFill="1" applyBorder="1"/>
    <xf numFmtId="0" fontId="27" fillId="0" borderId="1" xfId="0" applyFont="1" applyBorder="1" applyAlignment="1">
      <alignment horizontal="center" vertical="center"/>
    </xf>
    <xf numFmtId="0" fontId="27" fillId="0" borderId="1" xfId="0" applyFont="1" applyBorder="1" applyAlignment="1" applyProtection="1">
      <alignment horizontal="center" vertical="center"/>
      <protection locked="0"/>
    </xf>
    <xf numFmtId="1" fontId="29" fillId="0" borderId="0" xfId="0" applyNumberFormat="1" applyFont="1" applyAlignment="1">
      <alignment horizontal="center" vertical="center"/>
    </xf>
    <xf numFmtId="0" fontId="5" fillId="0" borderId="0" xfId="0" applyFont="1" applyAlignment="1">
      <alignment horizontal="right" vertical="center"/>
    </xf>
    <xf numFmtId="1" fontId="30" fillId="0" borderId="0" xfId="0" applyNumberFormat="1" applyFont="1" applyAlignment="1">
      <alignment horizontal="center" vertical="center"/>
    </xf>
    <xf numFmtId="1" fontId="30" fillId="0" borderId="27" xfId="0" applyNumberFormat="1" applyFont="1" applyBorder="1" applyAlignment="1">
      <alignment horizontal="center" vertical="center"/>
    </xf>
    <xf numFmtId="1" fontId="30" fillId="0" borderId="28" xfId="0" applyNumberFormat="1" applyFont="1" applyBorder="1" applyAlignment="1">
      <alignment horizontal="center" vertical="center"/>
    </xf>
    <xf numFmtId="1" fontId="29" fillId="0" borderId="1" xfId="0" applyNumberFormat="1" applyFont="1" applyBorder="1" applyAlignment="1">
      <alignment horizontal="center" vertical="center"/>
    </xf>
    <xf numFmtId="1" fontId="29" fillId="0" borderId="27" xfId="0" applyNumberFormat="1" applyFont="1" applyBorder="1" applyAlignment="1">
      <alignment horizontal="center" vertical="center"/>
    </xf>
    <xf numFmtId="1" fontId="29" fillId="0" borderId="28" xfId="0" applyNumberFormat="1" applyFont="1" applyBorder="1" applyAlignment="1">
      <alignment horizontal="center" vertical="center"/>
    </xf>
    <xf numFmtId="0" fontId="5" fillId="0" borderId="0" xfId="0" applyFont="1" applyAlignment="1">
      <alignment horizontal="left" vertical="center"/>
    </xf>
    <xf numFmtId="1" fontId="30" fillId="0" borderId="0" xfId="0" applyNumberFormat="1" applyFont="1" applyAlignment="1">
      <alignment horizontal="center"/>
    </xf>
    <xf numFmtId="0" fontId="31" fillId="0" borderId="0" xfId="0" applyFont="1"/>
    <xf numFmtId="1" fontId="32" fillId="0" borderId="0" xfId="0" applyNumberFormat="1" applyFont="1" applyAlignment="1">
      <alignment horizontal="center"/>
    </xf>
    <xf numFmtId="0" fontId="5" fillId="0" borderId="27" xfId="0" applyFont="1" applyBorder="1" applyAlignment="1">
      <alignment horizontal="right" vertical="center"/>
    </xf>
    <xf numFmtId="0" fontId="5" fillId="0" borderId="28" xfId="0" applyFont="1" applyBorder="1" applyAlignment="1">
      <alignment horizontal="right" vertical="center"/>
    </xf>
    <xf numFmtId="0" fontId="5" fillId="0" borderId="0" xfId="0" applyFont="1" applyAlignment="1">
      <alignment horizontal="right"/>
    </xf>
    <xf numFmtId="0" fontId="30" fillId="0" borderId="28" xfId="0" applyFont="1" applyBorder="1"/>
    <xf numFmtId="1" fontId="30" fillId="0" borderId="27" xfId="0" applyNumberFormat="1" applyFont="1" applyBorder="1"/>
    <xf numFmtId="0" fontId="5" fillId="0" borderId="0" xfId="0" applyFont="1" applyAlignment="1">
      <alignment horizontal="center" vertical="center"/>
    </xf>
    <xf numFmtId="0" fontId="0" fillId="0" borderId="10" xfId="0" applyBorder="1"/>
    <xf numFmtId="1" fontId="33" fillId="0" borderId="0" xfId="0" applyNumberFormat="1" applyFont="1"/>
    <xf numFmtId="0" fontId="33" fillId="0" borderId="0" xfId="0" applyFont="1"/>
    <xf numFmtId="1" fontId="33" fillId="0" borderId="1" xfId="0" applyNumberFormat="1" applyFont="1" applyBorder="1" applyAlignment="1">
      <alignment horizontal="center" vertical="center"/>
    </xf>
    <xf numFmtId="0" fontId="33" fillId="0" borderId="0" xfId="0" applyFont="1" applyAlignment="1">
      <alignment horizontal="left" vertical="center"/>
    </xf>
    <xf numFmtId="0" fontId="33" fillId="0" borderId="0" xfId="0" applyFont="1" applyAlignment="1">
      <alignment horizontal="center" vertical="center"/>
    </xf>
    <xf numFmtId="0" fontId="34" fillId="0" borderId="1" xfId="0" applyFont="1" applyBorder="1" applyAlignment="1">
      <alignment horizontal="center" vertical="center"/>
    </xf>
    <xf numFmtId="0" fontId="16" fillId="0" borderId="1" xfId="0" applyFont="1" applyBorder="1" applyAlignment="1">
      <alignment horizontal="center" vertical="center"/>
    </xf>
    <xf numFmtId="9" fontId="0" fillId="0" borderId="1" xfId="0" applyNumberFormat="1" applyBorder="1" applyAlignment="1">
      <alignment horizontal="center" vertical="center"/>
    </xf>
    <xf numFmtId="0" fontId="35" fillId="10" borderId="29" xfId="0" applyFont="1" applyFill="1" applyBorder="1" applyAlignment="1">
      <alignment horizontal="center" vertical="center"/>
    </xf>
    <xf numFmtId="0" fontId="35" fillId="10" borderId="30" xfId="0" applyFont="1" applyFill="1" applyBorder="1" applyAlignment="1">
      <alignment horizontal="center" vertical="center"/>
    </xf>
    <xf numFmtId="0" fontId="33" fillId="0" borderId="1" xfId="0" applyFont="1" applyBorder="1"/>
    <xf numFmtId="1" fontId="33" fillId="0" borderId="1" xfId="0" applyNumberFormat="1" applyFont="1" applyBorder="1" applyAlignment="1">
      <alignment horizontal="center"/>
    </xf>
    <xf numFmtId="0" fontId="28" fillId="0" borderId="0" xfId="0" applyFont="1" applyAlignment="1">
      <alignment vertical="center"/>
    </xf>
    <xf numFmtId="0" fontId="5" fillId="0" borderId="1" xfId="0" applyFont="1" applyBorder="1" applyAlignment="1">
      <alignment horizontal="center" vertical="center"/>
    </xf>
    <xf numFmtId="0" fontId="35" fillId="10" borderId="31" xfId="0" applyFont="1" applyFill="1" applyBorder="1" applyAlignment="1">
      <alignment horizontal="left" vertical="center"/>
    </xf>
    <xf numFmtId="0" fontId="36" fillId="0" borderId="0" xfId="0" applyFont="1" applyAlignment="1">
      <alignment horizontal="left" vertical="center"/>
    </xf>
    <xf numFmtId="9" fontId="0" fillId="0" borderId="0" xfId="0" applyNumberFormat="1" applyAlignment="1">
      <alignment horizontal="center" vertical="center"/>
    </xf>
    <xf numFmtId="0" fontId="34" fillId="0" borderId="0" xfId="0" applyFont="1" applyAlignment="1">
      <alignment horizontal="center" vertical="center"/>
    </xf>
    <xf numFmtId="1" fontId="33" fillId="0" borderId="0" xfId="0" applyNumberFormat="1" applyFont="1" applyAlignment="1">
      <alignment horizontal="center" vertical="center"/>
    </xf>
    <xf numFmtId="0" fontId="0" fillId="0" borderId="19" xfId="0" applyBorder="1"/>
    <xf numFmtId="0" fontId="0" fillId="0" borderId="20" xfId="0" applyBorder="1"/>
    <xf numFmtId="0" fontId="34" fillId="0" borderId="0" xfId="0" applyFont="1"/>
    <xf numFmtId="0" fontId="35" fillId="0" borderId="0" xfId="0" applyFont="1" applyAlignment="1">
      <alignment horizontal="center" vertical="center"/>
    </xf>
    <xf numFmtId="0" fontId="33" fillId="0" borderId="0" xfId="0" applyFont="1" applyAlignment="1">
      <alignment horizontal="center"/>
    </xf>
    <xf numFmtId="1" fontId="28" fillId="0" borderId="0" xfId="0" applyNumberFormat="1" applyFont="1"/>
    <xf numFmtId="0" fontId="37" fillId="0" borderId="0" xfId="0" applyFont="1" applyAlignment="1">
      <alignment vertical="center"/>
    </xf>
    <xf numFmtId="0" fontId="7" fillId="0" borderId="19" xfId="0" applyFont="1" applyBorder="1" applyProtection="1">
      <protection locked="0"/>
    </xf>
    <xf numFmtId="0" fontId="19" fillId="0" borderId="19" xfId="0" applyFont="1" applyBorder="1" applyAlignment="1" applyProtection="1">
      <alignment horizontal="center" vertical="center"/>
      <protection locked="0"/>
    </xf>
    <xf numFmtId="0" fontId="19" fillId="0" borderId="32" xfId="0" applyFont="1" applyBorder="1" applyAlignment="1" applyProtection="1">
      <alignment horizontal="center" vertical="center"/>
      <protection locked="0"/>
    </xf>
    <xf numFmtId="0" fontId="38" fillId="0" borderId="1" xfId="0" applyFont="1" applyBorder="1" applyAlignment="1">
      <alignment horizontal="center"/>
    </xf>
    <xf numFmtId="16" fontId="1" fillId="8" borderId="1" xfId="0" applyNumberFormat="1" applyFont="1" applyFill="1" applyBorder="1" applyAlignment="1">
      <alignment horizontal="center" vertical="center"/>
    </xf>
    <xf numFmtId="0" fontId="8" fillId="0" borderId="1" xfId="0" applyFont="1" applyBorder="1" applyAlignment="1">
      <alignment horizontal="center" vertical="center"/>
    </xf>
    <xf numFmtId="1" fontId="2" fillId="8" borderId="1" xfId="0" applyNumberFormat="1" applyFont="1" applyFill="1" applyBorder="1" applyAlignment="1">
      <alignment horizontal="center" vertical="center"/>
    </xf>
    <xf numFmtId="1" fontId="2" fillId="0" borderId="1" xfId="0" applyNumberFormat="1" applyFont="1" applyBorder="1" applyAlignment="1">
      <alignment horizontal="center" vertical="center"/>
    </xf>
    <xf numFmtId="0" fontId="2" fillId="8" borderId="1" xfId="0" applyFont="1" applyFill="1" applyBorder="1" applyAlignment="1">
      <alignment horizontal="center" vertical="center"/>
    </xf>
    <xf numFmtId="0" fontId="33" fillId="0" borderId="10" xfId="0" applyFont="1" applyBorder="1"/>
    <xf numFmtId="1" fontId="33" fillId="0" borderId="10" xfId="0" applyNumberFormat="1" applyFont="1" applyBorder="1" applyAlignment="1">
      <alignment horizontal="center" vertical="center"/>
    </xf>
    <xf numFmtId="0" fontId="36" fillId="11" borderId="0" xfId="0" applyFont="1" applyFill="1"/>
    <xf numFmtId="0" fontId="0" fillId="12" borderId="0" xfId="0" applyFill="1"/>
    <xf numFmtId="0" fontId="35" fillId="10" borderId="31" xfId="0" applyFont="1" applyFill="1" applyBorder="1"/>
    <xf numFmtId="0" fontId="5" fillId="11" borderId="0" xfId="0" applyFont="1" applyFill="1"/>
    <xf numFmtId="0" fontId="33" fillId="13" borderId="34" xfId="1" applyFont="1" applyFill="1" applyBorder="1"/>
    <xf numFmtId="0" fontId="33" fillId="14" borderId="35" xfId="1" applyFont="1" applyFill="1" applyBorder="1" applyAlignment="1">
      <alignment horizontal="left"/>
    </xf>
    <xf numFmtId="0" fontId="33" fillId="13" borderId="35" xfId="1" applyFont="1" applyFill="1" applyBorder="1"/>
    <xf numFmtId="0" fontId="33" fillId="14" borderId="35" xfId="1" applyFont="1" applyFill="1" applyBorder="1"/>
    <xf numFmtId="0" fontId="31" fillId="0" borderId="0" xfId="0" applyFont="1" applyAlignment="1">
      <alignment horizontal="center" vertical="center"/>
    </xf>
    <xf numFmtId="0" fontId="41" fillId="0" borderId="0" xfId="0" applyFont="1" applyAlignment="1">
      <alignment horizontal="left" vertical="center"/>
    </xf>
    <xf numFmtId="0" fontId="41" fillId="0" borderId="0" xfId="0" applyFont="1" applyAlignment="1">
      <alignment vertical="center"/>
    </xf>
    <xf numFmtId="0" fontId="42" fillId="0" borderId="0" xfId="0" applyFont="1" applyAlignment="1">
      <alignment vertical="center"/>
    </xf>
    <xf numFmtId="0" fontId="1" fillId="0" borderId="0" xfId="0" applyFont="1" applyAlignment="1">
      <alignment vertical="center"/>
    </xf>
    <xf numFmtId="1" fontId="0" fillId="0" borderId="0" xfId="0" applyNumberFormat="1" applyAlignment="1">
      <alignment vertical="center"/>
    </xf>
    <xf numFmtId="1" fontId="33" fillId="0" borderId="1" xfId="0" applyNumberFormat="1" applyFont="1" applyBorder="1" applyAlignment="1">
      <alignment horizontal="left" vertical="center"/>
    </xf>
    <xf numFmtId="49" fontId="0" fillId="5" borderId="1" xfId="0" applyNumberFormat="1" applyFill="1" applyBorder="1" applyAlignment="1">
      <alignment horizontal="left"/>
    </xf>
    <xf numFmtId="0" fontId="5" fillId="0" borderId="1" xfId="0" applyFont="1" applyBorder="1" applyAlignment="1">
      <alignment horizontal="left"/>
    </xf>
    <xf numFmtId="16" fontId="11" fillId="0" borderId="1" xfId="0" applyNumberFormat="1" applyFont="1" applyBorder="1" applyAlignment="1">
      <alignment horizontal="center" wrapText="1"/>
    </xf>
    <xf numFmtId="16" fontId="11" fillId="0" borderId="1" xfId="0" applyNumberFormat="1" applyFont="1" applyBorder="1" applyAlignment="1">
      <alignment horizontal="center" vertical="center"/>
    </xf>
    <xf numFmtId="16" fontId="1" fillId="0" borderId="1" xfId="0" applyNumberFormat="1" applyFont="1" applyBorder="1" applyAlignment="1">
      <alignment horizontal="center" vertical="center"/>
    </xf>
    <xf numFmtId="0" fontId="0" fillId="0" borderId="2" xfId="0" applyBorder="1" applyAlignment="1">
      <alignment horizontal="left"/>
    </xf>
    <xf numFmtId="0" fontId="5" fillId="16" borderId="22" xfId="1" applyFill="1" applyBorder="1" applyAlignment="1">
      <alignment horizontal="left"/>
    </xf>
    <xf numFmtId="0" fontId="5" fillId="16" borderId="0" xfId="1" applyFill="1" applyAlignment="1">
      <alignment horizontal="center"/>
    </xf>
    <xf numFmtId="0" fontId="5" fillId="0" borderId="2" xfId="1" applyBorder="1" applyAlignment="1">
      <alignment horizontal="left"/>
    </xf>
    <xf numFmtId="1" fontId="33" fillId="0" borderId="0" xfId="0" applyNumberFormat="1" applyFont="1" applyAlignment="1">
      <alignment horizontal="left" vertical="center"/>
    </xf>
    <xf numFmtId="16" fontId="2" fillId="8" borderId="0" xfId="0" applyNumberFormat="1" applyFont="1" applyFill="1" applyAlignment="1">
      <alignment horizontal="center" vertical="center"/>
    </xf>
    <xf numFmtId="0" fontId="12" fillId="8" borderId="0" xfId="0" applyFont="1" applyFill="1" applyAlignment="1">
      <alignment horizontal="center" vertical="center"/>
    </xf>
    <xf numFmtId="0" fontId="14" fillId="8" borderId="0" xfId="0" applyFont="1" applyFill="1" applyAlignment="1">
      <alignment horizontal="center" vertical="center" wrapText="1"/>
    </xf>
    <xf numFmtId="0" fontId="14"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1" fontId="38" fillId="0" borderId="1" xfId="0" applyNumberFormat="1" applyFont="1" applyBorder="1" applyAlignment="1">
      <alignment horizontal="center"/>
    </xf>
    <xf numFmtId="0" fontId="2" fillId="8" borderId="9" xfId="0" applyFont="1" applyFill="1" applyBorder="1" applyAlignment="1">
      <alignment horizontal="center" vertical="center"/>
    </xf>
    <xf numFmtId="0" fontId="2" fillId="8" borderId="7" xfId="0" applyFont="1" applyFill="1" applyBorder="1" applyAlignment="1">
      <alignment horizontal="center" vertical="center"/>
    </xf>
    <xf numFmtId="0" fontId="2" fillId="0" borderId="0" xfId="0" applyFont="1" applyAlignment="1">
      <alignment horizontal="left" vertical="center" wrapText="1"/>
    </xf>
    <xf numFmtId="0" fontId="44" fillId="0" borderId="0" xfId="0" applyFont="1"/>
    <xf numFmtId="0" fontId="44" fillId="0" borderId="0" xfId="0" applyFont="1" applyAlignment="1">
      <alignment horizontal="left" vertical="center"/>
    </xf>
    <xf numFmtId="0" fontId="44" fillId="0" borderId="0" xfId="0" applyFont="1" applyAlignment="1">
      <alignment horizontal="center" vertical="center"/>
    </xf>
    <xf numFmtId="0" fontId="45" fillId="0" borderId="0" xfId="0" applyFont="1" applyAlignment="1">
      <alignment horizontal="left" vertical="center"/>
    </xf>
    <xf numFmtId="0" fontId="46" fillId="0" borderId="0" xfId="0" applyFont="1" applyAlignment="1">
      <alignment horizontal="center" vertical="center"/>
    </xf>
    <xf numFmtId="0" fontId="44" fillId="0" borderId="1" xfId="0" applyFont="1" applyBorder="1"/>
    <xf numFmtId="0" fontId="44" fillId="0" borderId="1" xfId="0" applyFont="1" applyBorder="1" applyAlignment="1">
      <alignment horizontal="center" vertical="center"/>
    </xf>
    <xf numFmtId="0" fontId="44" fillId="0" borderId="10" xfId="0" applyFont="1" applyBorder="1"/>
    <xf numFmtId="0" fontId="44" fillId="0" borderId="1" xfId="0" applyFont="1" applyBorder="1" applyAlignment="1">
      <alignment horizontal="center"/>
    </xf>
    <xf numFmtId="0" fontId="46" fillId="0" borderId="0" xfId="0" applyFont="1" applyAlignment="1">
      <alignment horizontal="right" vertical="center"/>
    </xf>
    <xf numFmtId="9" fontId="44" fillId="0" borderId="1" xfId="0" applyNumberFormat="1" applyFont="1" applyBorder="1" applyAlignment="1">
      <alignment horizontal="center" vertical="center"/>
    </xf>
    <xf numFmtId="0" fontId="44" fillId="0" borderId="19" xfId="0" applyFont="1" applyBorder="1" applyAlignment="1">
      <alignment horizontal="center" vertical="center"/>
    </xf>
    <xf numFmtId="0" fontId="47" fillId="0" borderId="1" xfId="0" applyFont="1" applyBorder="1" applyAlignment="1">
      <alignment horizontal="center" vertical="center"/>
    </xf>
    <xf numFmtId="0" fontId="5" fillId="0" borderId="37" xfId="1" applyBorder="1" applyAlignment="1">
      <alignment horizontal="center"/>
    </xf>
    <xf numFmtId="0" fontId="5" fillId="0" borderId="38" xfId="1" applyBorder="1" applyAlignment="1">
      <alignment horizontal="center"/>
    </xf>
    <xf numFmtId="0" fontId="5" fillId="0" borderId="39" xfId="1" applyBorder="1" applyAlignment="1">
      <alignment horizontal="center"/>
    </xf>
    <xf numFmtId="0" fontId="5" fillId="0" borderId="40" xfId="1" applyBorder="1" applyAlignment="1">
      <alignment horizontal="center"/>
    </xf>
    <xf numFmtId="0" fontId="5" fillId="0" borderId="41" xfId="1" applyBorder="1" applyAlignment="1">
      <alignment horizontal="center"/>
    </xf>
    <xf numFmtId="0" fontId="5" fillId="17" borderId="2" xfId="1" applyFill="1" applyBorder="1" applyAlignment="1">
      <alignment horizontal="center"/>
    </xf>
    <xf numFmtId="0" fontId="5" fillId="16" borderId="2" xfId="1" applyFill="1" applyBorder="1"/>
    <xf numFmtId="0" fontId="5" fillId="0" borderId="42" xfId="1" applyBorder="1" applyAlignment="1">
      <alignment horizontal="center"/>
    </xf>
    <xf numFmtId="0" fontId="5" fillId="0" borderId="43" xfId="1" applyBorder="1" applyAlignment="1">
      <alignment horizontal="center"/>
    </xf>
    <xf numFmtId="0" fontId="5" fillId="0" borderId="44" xfId="1" applyBorder="1" applyAlignment="1">
      <alignment horizontal="center"/>
    </xf>
    <xf numFmtId="0" fontId="5" fillId="18" borderId="2" xfId="1" applyFill="1" applyBorder="1" applyAlignment="1">
      <alignment horizontal="center"/>
    </xf>
    <xf numFmtId="0" fontId="5" fillId="18" borderId="22" xfId="1" applyFill="1" applyBorder="1" applyAlignment="1">
      <alignment horizontal="left"/>
    </xf>
    <xf numFmtId="0" fontId="5" fillId="18" borderId="0" xfId="1" applyFill="1" applyAlignment="1">
      <alignment horizontal="center"/>
    </xf>
    <xf numFmtId="0" fontId="5" fillId="16" borderId="2" xfId="1" applyFill="1" applyBorder="1" applyAlignment="1">
      <alignment horizontal="center"/>
    </xf>
    <xf numFmtId="0" fontId="5" fillId="0" borderId="41" xfId="1" applyBorder="1" applyAlignment="1">
      <alignment horizontal="left"/>
    </xf>
    <xf numFmtId="0" fontId="5" fillId="0" borderId="41" xfId="1" applyBorder="1"/>
    <xf numFmtId="0" fontId="5" fillId="18" borderId="41" xfId="1" applyFill="1" applyBorder="1"/>
    <xf numFmtId="0" fontId="5" fillId="16" borderId="41" xfId="1" applyFill="1" applyBorder="1"/>
    <xf numFmtId="0" fontId="5" fillId="18" borderId="40" xfId="1" applyFill="1" applyBorder="1" applyAlignment="1">
      <alignment horizontal="center"/>
    </xf>
    <xf numFmtId="0" fontId="5" fillId="16" borderId="40" xfId="1" applyFill="1" applyBorder="1" applyAlignment="1">
      <alignment horizontal="center"/>
    </xf>
    <xf numFmtId="0" fontId="5" fillId="0" borderId="0" xfId="1" applyAlignment="1">
      <alignment horizontal="left"/>
    </xf>
    <xf numFmtId="0" fontId="5" fillId="0" borderId="0" xfId="1" applyAlignment="1">
      <alignment horizontal="left" vertical="center"/>
    </xf>
    <xf numFmtId="0" fontId="5" fillId="0" borderId="38" xfId="1" applyBorder="1"/>
    <xf numFmtId="0" fontId="43" fillId="0" borderId="2" xfId="0" applyFont="1" applyBorder="1"/>
    <xf numFmtId="0" fontId="48" fillId="0" borderId="31" xfId="0" applyFont="1" applyBorder="1"/>
    <xf numFmtId="0" fontId="48" fillId="0" borderId="29" xfId="0" applyFont="1" applyBorder="1"/>
    <xf numFmtId="0" fontId="48" fillId="0" borderId="30" xfId="0" applyFont="1" applyBorder="1"/>
    <xf numFmtId="0" fontId="49" fillId="0" borderId="0" xfId="0" applyFont="1"/>
    <xf numFmtId="0" fontId="40" fillId="15" borderId="0" xfId="0" applyFont="1" applyFill="1" applyAlignment="1">
      <alignment horizontal="center" vertical="center"/>
    </xf>
    <xf numFmtId="0" fontId="0" fillId="0" borderId="10" xfId="0" applyBorder="1" applyAlignment="1">
      <alignment horizontal="left" vertical="top"/>
    </xf>
    <xf numFmtId="0" fontId="0" fillId="0" borderId="36" xfId="0" applyBorder="1" applyAlignment="1">
      <alignment horizontal="left" vertical="top"/>
    </xf>
    <xf numFmtId="0" fontId="0" fillId="0" borderId="8" xfId="0" applyBorder="1" applyAlignment="1">
      <alignment horizontal="left" vertical="top"/>
    </xf>
    <xf numFmtId="0" fontId="39" fillId="0" borderId="0" xfId="0" applyFont="1" applyAlignment="1">
      <alignment horizontal="center" vertical="center"/>
    </xf>
    <xf numFmtId="0" fontId="39" fillId="0" borderId="33" xfId="0" applyFont="1" applyBorder="1" applyAlignment="1">
      <alignment horizontal="center" vertical="center"/>
    </xf>
    <xf numFmtId="0" fontId="10" fillId="0" borderId="0" xfId="0" applyFont="1" applyAlignment="1">
      <alignment horizontal="center" vertical="center"/>
    </xf>
    <xf numFmtId="20" fontId="26" fillId="0" borderId="0" xfId="0" applyNumberFormat="1" applyFont="1" applyAlignment="1">
      <alignment horizontal="center" vertical="center"/>
    </xf>
    <xf numFmtId="20" fontId="26" fillId="0" borderId="0" xfId="0" applyNumberFormat="1" applyFont="1" applyAlignment="1">
      <alignment horizontal="center"/>
    </xf>
    <xf numFmtId="0" fontId="0" fillId="15" borderId="10" xfId="0" applyFill="1" applyBorder="1" applyAlignment="1">
      <alignment horizontal="left" vertical="top"/>
    </xf>
    <xf numFmtId="0" fontId="0" fillId="15" borderId="36" xfId="0" applyFill="1" applyBorder="1" applyAlignment="1">
      <alignment horizontal="left" vertical="top"/>
    </xf>
    <xf numFmtId="0" fontId="0" fillId="15" borderId="8" xfId="0" applyFill="1" applyBorder="1" applyAlignment="1">
      <alignment horizontal="left" vertical="top"/>
    </xf>
    <xf numFmtId="0" fontId="9" fillId="0" borderId="0" xfId="0" applyFont="1" applyAlignment="1">
      <alignment horizontal="center"/>
    </xf>
    <xf numFmtId="0" fontId="10" fillId="0" borderId="0" xfId="0" applyFont="1" applyAlignment="1">
      <alignment horizontal="center"/>
    </xf>
    <xf numFmtId="0" fontId="18" fillId="0" borderId="0" xfId="0" applyFont="1" applyAlignment="1">
      <alignment horizontal="center"/>
    </xf>
    <xf numFmtId="1" fontId="28" fillId="0" borderId="0" xfId="0" applyNumberFormat="1" applyFont="1" applyAlignment="1">
      <alignment horizontal="center" vertical="center"/>
    </xf>
    <xf numFmtId="0" fontId="0" fillId="11" borderId="10" xfId="0" applyFill="1" applyBorder="1" applyAlignment="1">
      <alignment horizontal="left" vertical="top"/>
    </xf>
    <xf numFmtId="0" fontId="0" fillId="11" borderId="36" xfId="0" applyFill="1" applyBorder="1" applyAlignment="1">
      <alignment horizontal="left" vertical="top"/>
    </xf>
    <xf numFmtId="0" fontId="0" fillId="11" borderId="8" xfId="0" applyFill="1" applyBorder="1" applyAlignment="1">
      <alignment horizontal="left" vertical="top"/>
    </xf>
    <xf numFmtId="0" fontId="0" fillId="0" borderId="0" xfId="0" applyAlignment="1">
      <alignment horizontal="center"/>
    </xf>
    <xf numFmtId="0" fontId="18" fillId="0" borderId="2" xfId="1" applyFont="1" applyBorder="1" applyAlignment="1">
      <alignment horizontal="center"/>
    </xf>
  </cellXfs>
  <cellStyles count="2">
    <cellStyle name="Normal" xfId="0" builtinId="0"/>
    <cellStyle name="Normal 2" xfId="1" xr:uid="{00000000-0005-0000-0000-000001000000}"/>
  </cellStyles>
  <dxfs count="621">
    <dxf>
      <alignment horizontal="center" vertical="bottom" textRotation="0" wrapText="0" indent="0" justifyLastLine="0" shrinkToFit="0" readingOrder="0"/>
      <border diagonalUp="0" diagonalDown="0">
        <left style="thin">
          <color indexed="8"/>
        </left>
        <right/>
        <top style="thin">
          <color indexed="8"/>
        </top>
        <bottom style="thin">
          <color indexed="8"/>
        </bottom>
        <vertical/>
        <horizontal/>
      </border>
    </dxf>
    <dxf>
      <fill>
        <patternFill patternType="solid">
          <fgColor indexed="13"/>
          <bgColor indexed="43"/>
        </patternFill>
      </fill>
      <alignment horizontal="center" vertical="bottom"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border diagonalUp="0" diagonalDown="0">
        <left/>
        <right style="thin">
          <color indexed="8"/>
        </right>
        <top style="thin">
          <color indexed="8"/>
        </top>
        <bottom style="thin">
          <color indexed="8"/>
        </bottom>
        <vertical/>
        <horizontal/>
      </border>
    </dxf>
    <dxf>
      <border outline="0">
        <top style="thin">
          <color indexed="8"/>
        </top>
      </border>
    </dxf>
    <dxf>
      <border outline="0">
        <left style="thin">
          <color indexed="8"/>
        </left>
        <right style="thin">
          <color indexed="8"/>
        </right>
        <top style="thin">
          <color indexed="8"/>
        </top>
        <bottom style="thin">
          <color indexed="8"/>
        </bottom>
      </border>
    </dxf>
    <dxf>
      <border outline="0">
        <bottom style="thin">
          <color indexed="8"/>
        </bottom>
      </border>
    </dxf>
    <dxf>
      <alignment horizontal="center" vertical="bottom" textRotation="0" wrapText="0" indent="0" justifyLastLine="0" shrinkToFit="0" readingOrder="0"/>
      <border diagonalUp="0" diagonalDown="0" outline="0">
        <left style="thin">
          <color indexed="8"/>
        </left>
        <right style="thin">
          <color indexed="8"/>
        </right>
        <top/>
        <bottom/>
      </border>
    </dxf>
    <dxf>
      <alignment horizontal="center" vertical="bottom" textRotation="0" wrapText="0" indent="0" justifyLastLine="0" shrinkToFit="0" readingOrder="0"/>
      <border diagonalUp="0" diagonalDown="0">
        <left style="thin">
          <color indexed="8"/>
        </left>
        <right/>
        <top style="thin">
          <color indexed="8"/>
        </top>
        <bottom style="thin">
          <color indexed="8"/>
        </bottom>
        <vertical/>
        <horizontal/>
      </border>
    </dxf>
    <dxf>
      <font>
        <b val="0"/>
        <i val="0"/>
        <strike val="0"/>
        <condense val="0"/>
        <extend val="0"/>
        <outline val="0"/>
        <shadow val="0"/>
        <u val="none"/>
        <vertAlign val="baseline"/>
        <sz val="10"/>
        <color auto="1"/>
        <name val="Arial"/>
        <family val="2"/>
        <scheme val="none"/>
      </font>
      <fill>
        <patternFill patternType="solid">
          <fgColor indexed="13"/>
          <bgColor indexed="43"/>
        </patternFill>
      </fill>
      <alignment horizontal="center" vertical="bottom"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0"/>
        <color auto="1"/>
        <name val="Arial"/>
        <family val="2"/>
        <scheme val="none"/>
      </font>
      <fill>
        <patternFill patternType="solid">
          <fgColor indexed="13"/>
          <bgColor indexed="43"/>
        </patternFill>
      </fill>
      <alignment horizontal="center" vertical="bottom"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0"/>
        <color auto="1"/>
        <name val="Arial"/>
        <family val="2"/>
        <scheme val="none"/>
      </font>
      <border diagonalUp="0" diagonalDown="0">
        <left style="thin">
          <color indexed="8"/>
        </left>
        <right style="thin">
          <color indexed="8"/>
        </right>
        <top style="thin">
          <color indexed="8"/>
        </top>
        <bottom style="thin">
          <color indexed="8"/>
        </bottom>
        <vertical/>
        <horizontal/>
      </border>
    </dxf>
    <dxf>
      <fill>
        <patternFill patternType="none">
          <fgColor indexed="64"/>
          <bgColor indexed="65"/>
        </patternFill>
      </fill>
      <alignment horizontal="center" vertical="bottom" textRotation="0" wrapText="0" indent="0" justifyLastLine="0" shrinkToFit="0" readingOrder="0"/>
      <border diagonalUp="0" diagonalDown="0">
        <left/>
        <right style="thin">
          <color indexed="8"/>
        </right>
        <top style="thin">
          <color indexed="8"/>
        </top>
        <bottom style="thin">
          <color indexed="8"/>
        </bottom>
        <vertical/>
        <horizontal/>
      </border>
    </dxf>
    <dxf>
      <border outline="0">
        <top style="thin">
          <color indexed="8"/>
        </top>
      </border>
    </dxf>
    <dxf>
      <border outline="0">
        <left style="thin">
          <color indexed="8"/>
        </left>
        <right style="thin">
          <color indexed="8"/>
        </right>
        <top style="thin">
          <color indexed="8"/>
        </top>
        <bottom style="thin">
          <color indexed="8"/>
        </bottom>
      </border>
    </dxf>
    <dxf>
      <border outline="0">
        <bottom style="thin">
          <color indexed="8"/>
        </bottom>
      </border>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border diagonalUp="0" diagonalDown="0" outline="0">
        <left style="thin">
          <color indexed="8"/>
        </left>
        <right style="thin">
          <color indexed="8"/>
        </right>
        <top/>
        <bottom/>
      </border>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border diagonalUp="0" diagonalDown="0">
        <left style="thin">
          <color indexed="8"/>
        </left>
        <right/>
        <top style="thin">
          <color indexed="8"/>
        </top>
        <bottom style="thin">
          <color indexed="8"/>
        </bottom>
        <vertical/>
        <horizontal/>
      </border>
    </dxf>
    <dxf>
      <font>
        <b val="0"/>
        <i val="0"/>
        <strike val="0"/>
        <condense val="0"/>
        <extend val="0"/>
        <outline val="0"/>
        <shadow val="0"/>
        <u val="none"/>
        <vertAlign val="baseline"/>
        <sz val="10"/>
        <color auto="1"/>
        <name val="Arial"/>
        <family val="2"/>
        <scheme val="none"/>
      </font>
      <fill>
        <patternFill patternType="none">
          <fgColor indexed="64"/>
          <bgColor indexed="65"/>
        </patternFill>
      </fill>
      <alignment horizontal="center" vertical="bottom" textRotation="0" wrapText="0" indent="0" justifyLastLine="0" shrinkToFit="0" readingOrder="0"/>
      <border diagonalUp="0" diagonalDown="0">
        <left style="thin">
          <color indexed="8"/>
        </left>
        <right style="thin">
          <color indexed="8"/>
        </right>
        <top style="thin">
          <color indexed="8"/>
        </top>
        <bottom style="thin">
          <color indexed="8"/>
        </bottom>
        <vertical/>
        <horizontal/>
      </border>
    </dxf>
    <dxf>
      <font>
        <b val="0"/>
        <i val="0"/>
        <strike val="0"/>
        <condense val="0"/>
        <extend val="0"/>
        <outline val="0"/>
        <shadow val="0"/>
        <u val="none"/>
        <vertAlign val="baseline"/>
        <sz val="10"/>
        <color auto="1"/>
        <name val="Arial"/>
        <family val="2"/>
        <scheme val="none"/>
      </font>
      <border diagonalUp="0" diagonalDown="0">
        <left style="thin">
          <color indexed="8"/>
        </left>
        <right style="thin">
          <color indexed="8"/>
        </right>
        <top style="thin">
          <color indexed="8"/>
        </top>
        <bottom style="thin">
          <color indexed="8"/>
        </bottom>
        <vertical/>
        <horizontal/>
      </border>
    </dxf>
    <dxf>
      <border outline="0">
        <left style="thin">
          <color indexed="8"/>
        </left>
        <right style="thin">
          <color indexed="8"/>
        </right>
        <top style="thin">
          <color indexed="8"/>
        </top>
        <bottom style="thin">
          <color indexed="8"/>
        </bottom>
      </border>
    </dxf>
    <dxf>
      <border outline="0">
        <bottom style="thin">
          <color indexed="8"/>
        </bottom>
      </border>
    </dxf>
    <dxf>
      <font>
        <b val="0"/>
        <i val="0"/>
        <strike val="0"/>
        <condense val="0"/>
        <extend val="0"/>
        <outline val="0"/>
        <shadow val="0"/>
        <u val="none"/>
        <vertAlign val="baseline"/>
        <sz val="10"/>
        <color auto="1"/>
        <name val="Arial"/>
        <family val="2"/>
        <scheme val="none"/>
      </font>
      <alignment horizontal="center" vertical="bottom" textRotation="0" wrapText="0" indent="0" justifyLastLine="0" shrinkToFit="0" readingOrder="0"/>
      <border diagonalUp="0" diagonalDown="0" outline="0">
        <left style="thin">
          <color indexed="8"/>
        </left>
        <right style="thin">
          <color indexed="8"/>
        </right>
        <top/>
        <bottom/>
      </border>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u/>
        <color rgb="FFFF9900"/>
      </font>
    </dxf>
    <dxf>
      <font>
        <u/>
        <color rgb="FFFF9900"/>
      </font>
    </dxf>
    <dxf>
      <font>
        <u/>
        <color rgb="FFFF9900"/>
      </font>
    </dxf>
    <dxf>
      <font>
        <u/>
        <color rgb="FFFF9900"/>
      </font>
    </dxf>
    <dxf>
      <font>
        <u/>
        <color rgb="FFFF9900"/>
      </font>
    </dxf>
    <dxf>
      <font>
        <u/>
        <color rgb="FFFF9900"/>
      </font>
    </dxf>
    <dxf>
      <font>
        <u/>
        <color rgb="FFFF9900"/>
      </font>
    </dxf>
    <dxf>
      <font>
        <u/>
        <color rgb="FFFF9900"/>
      </font>
    </dxf>
    <dxf>
      <font>
        <u/>
        <color rgb="FFFF9900"/>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ndense val="0"/>
        <extend val="0"/>
        <u/>
        <color indexed="52"/>
      </font>
    </dxf>
    <dxf>
      <font>
        <color theme="0"/>
      </font>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lor theme="0"/>
      </font>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lor theme="0"/>
      </font>
    </dxf>
    <dxf>
      <font>
        <color theme="0"/>
      </font>
    </dxf>
    <dxf>
      <font>
        <color theme="0"/>
      </font>
    </dxf>
    <dxf>
      <font>
        <color theme="0"/>
      </font>
    </dxf>
    <dxf>
      <font>
        <color theme="0"/>
      </font>
    </dxf>
    <dxf>
      <font>
        <color theme="0"/>
      </font>
    </dxf>
    <dxf>
      <font>
        <color theme="0"/>
      </font>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ndense val="0"/>
        <extend val="0"/>
        <color indexed="9"/>
      </font>
      <fill>
        <patternFill>
          <bgColor indexed="11"/>
        </patternFill>
      </fill>
    </dxf>
    <dxf>
      <font>
        <condense val="0"/>
        <extend val="0"/>
        <color auto="1"/>
      </font>
      <fill>
        <patternFill patternType="none">
          <bgColor indexed="65"/>
        </patternFill>
      </fill>
    </dxf>
    <dxf>
      <font>
        <b/>
        <i val="0"/>
        <condense val="0"/>
        <extend val="0"/>
        <color indexed="9"/>
      </font>
      <fill>
        <patternFill>
          <bgColor indexed="11"/>
        </patternFill>
      </fill>
    </dxf>
    <dxf>
      <font>
        <condense val="0"/>
        <extend val="0"/>
        <color auto="1"/>
      </font>
      <fill>
        <patternFill patternType="none">
          <bgColor indexed="65"/>
        </patternFill>
      </fill>
    </dxf>
    <dxf>
      <font>
        <b/>
        <i val="0"/>
        <condense val="0"/>
        <extend val="0"/>
        <color indexed="9"/>
      </font>
      <fill>
        <patternFill>
          <bgColor indexed="11"/>
        </patternFill>
      </fill>
    </dxf>
    <dxf>
      <font>
        <condense val="0"/>
        <extend val="0"/>
        <color auto="1"/>
      </font>
      <fill>
        <patternFill patternType="none">
          <bgColor indexed="65"/>
        </patternFill>
      </fill>
    </dxf>
    <dxf>
      <font>
        <b/>
        <i val="0"/>
        <condense val="0"/>
        <extend val="0"/>
        <color indexed="9"/>
      </font>
      <fill>
        <patternFill>
          <bgColor indexed="11"/>
        </patternFill>
      </fill>
    </dxf>
    <dxf>
      <font>
        <condense val="0"/>
        <extend val="0"/>
        <color auto="1"/>
      </font>
      <fill>
        <patternFill patternType="none">
          <bgColor indexed="65"/>
        </patternFill>
      </fill>
    </dxf>
    <dxf>
      <font>
        <b/>
        <i val="0"/>
        <condense val="0"/>
        <extend val="0"/>
        <color indexed="9"/>
      </font>
      <fill>
        <patternFill>
          <bgColor indexed="11"/>
        </patternFill>
      </fill>
    </dxf>
    <dxf>
      <font>
        <condense val="0"/>
        <extend val="0"/>
        <color auto="1"/>
      </font>
      <fill>
        <patternFill patternType="none">
          <bgColor indexed="65"/>
        </patternFill>
      </fill>
    </dxf>
    <dxf>
      <font>
        <b/>
        <i val="0"/>
        <condense val="0"/>
        <extend val="0"/>
        <color indexed="9"/>
      </font>
      <fill>
        <patternFill>
          <bgColor indexed="11"/>
        </patternFill>
      </fill>
    </dxf>
    <dxf>
      <font>
        <condense val="0"/>
        <extend val="0"/>
        <color auto="1"/>
      </font>
      <fill>
        <patternFill patternType="none">
          <bgColor indexed="65"/>
        </patternFill>
      </fill>
    </dxf>
    <dxf>
      <font>
        <b/>
        <i val="0"/>
        <condense val="0"/>
        <extend val="0"/>
        <color indexed="9"/>
      </font>
      <fill>
        <patternFill>
          <bgColor indexed="11"/>
        </patternFill>
      </fill>
    </dxf>
    <dxf>
      <font>
        <condense val="0"/>
        <extend val="0"/>
        <color auto="1"/>
      </font>
      <fill>
        <patternFill patternType="none">
          <bgColor indexed="65"/>
        </patternFill>
      </fill>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lor theme="0"/>
      </font>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lor theme="0"/>
      </font>
    </dxf>
    <dxf>
      <font>
        <color theme="0"/>
      </font>
      <fill>
        <patternFill patternType="none">
          <bgColor auto="1"/>
        </patternFill>
      </fill>
    </dxf>
    <dxf>
      <font>
        <color theme="0"/>
      </font>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lor theme="0"/>
      </font>
    </dxf>
    <dxf>
      <font>
        <color theme="0"/>
      </font>
    </dxf>
    <dxf>
      <font>
        <color theme="0"/>
      </font>
      <fill>
        <patternFill patternType="none">
          <bgColor auto="1"/>
        </patternFill>
      </fill>
    </dxf>
    <dxf>
      <font>
        <color theme="0"/>
      </font>
    </dxf>
    <dxf>
      <font>
        <color theme="0"/>
      </font>
    </dxf>
    <dxf>
      <font>
        <color theme="0"/>
      </font>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lor theme="0"/>
      </font>
    </dxf>
    <dxf>
      <font>
        <color theme="0"/>
      </font>
      <fill>
        <patternFill patternType="none">
          <bgColor auto="1"/>
        </patternFill>
      </fill>
    </dxf>
    <dxf>
      <font>
        <color theme="0"/>
      </font>
    </dxf>
    <dxf>
      <font>
        <color theme="0"/>
      </font>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font>
        <color theme="0"/>
      </font>
      <fill>
        <patternFill patternType="none">
          <bgColor auto="1"/>
        </patternFill>
      </fill>
    </dxf>
    <dxf>
      <font>
        <color theme="0"/>
      </font>
    </dxf>
    <dxf>
      <font>
        <color theme="0"/>
      </font>
    </dxf>
    <dxf>
      <font>
        <color theme="0"/>
      </font>
    </dxf>
    <dxf>
      <font>
        <color theme="0"/>
      </font>
    </dxf>
    <dxf>
      <font>
        <condense val="0"/>
        <extend val="0"/>
        <color indexed="9"/>
      </font>
    </dxf>
    <dxf>
      <font>
        <b/>
        <i val="0"/>
        <condense val="0"/>
        <extend val="0"/>
        <color indexed="9"/>
      </font>
      <fill>
        <patternFill>
          <bgColor indexed="11"/>
        </patternFill>
      </fill>
    </dxf>
    <dxf>
      <font>
        <condense val="0"/>
        <extend val="0"/>
        <color auto="1"/>
      </font>
      <fill>
        <patternFill patternType="none">
          <bgColor indexed="65"/>
        </patternFill>
      </fill>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border diagonalUp="0" diagonalDown="0">
        <left style="thin">
          <color indexed="64"/>
        </left>
        <right style="thin">
          <color indexed="64"/>
        </right>
        <top style="thin">
          <color indexed="64"/>
        </top>
        <bottom style="thin">
          <color indexed="64"/>
        </bottom>
      </border>
    </dxf>
    <dxf>
      <border outline="0">
        <bottom style="thin">
          <color indexed="64"/>
        </bottom>
      </border>
    </dxf>
    <dxf>
      <alignment horizontal="center" vertical="center" textRotation="0" wrapText="0" indent="0" justifyLastLine="0" shrinkToFit="0" readingOrder="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Arial"/>
        <scheme val="none"/>
      </font>
      <numFmt numFmtId="0" formatCode="General"/>
      <border diagonalUp="0" diagonalDown="0">
        <left style="thin">
          <color indexed="64"/>
        </left>
        <right style="thin">
          <color indexed="64"/>
        </right>
        <top style="thin">
          <color indexed="64"/>
        </top>
        <bottom style="thin">
          <color indexed="64"/>
        </bottom>
        <vertical/>
        <horizontal/>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outline="0">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center" vertical="center" textRotation="0" wrapText="0" relativeIndent="0" justifyLastLine="0" shrinkToFit="0" readingOrder="0"/>
    </dxf>
    <dxf>
      <font>
        <b/>
        <i val="0"/>
        <strike val="0"/>
        <condense val="0"/>
        <extend val="0"/>
        <outline val="0"/>
        <shadow val="0"/>
        <u val="none"/>
        <vertAlign val="baseline"/>
        <sz val="10"/>
        <color theme="0"/>
        <name val="Arial"/>
        <scheme val="none"/>
      </font>
      <fill>
        <patternFill patternType="solid">
          <fgColor theme="1"/>
          <bgColor theme="1"/>
        </patternFill>
      </fill>
      <alignment horizontal="center" vertical="center" textRotation="0" wrapText="0" relativeIndent="0" justifyLastLine="0" shrinkToFit="0" readingOrder="0"/>
    </dxf>
    <dxf>
      <numFmt numFmtId="1" formatCode="0"/>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numFmt numFmtId="1" formatCode="0"/>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numFmt numFmtId="1" formatCode="0"/>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outline="0">
        <bottom style="thin">
          <color rgb="FF000000"/>
        </bottom>
      </border>
    </dxf>
    <dxf>
      <fill>
        <patternFill patternType="none">
          <fgColor rgb="FF000000"/>
          <bgColor rgb="FFFFFFFF"/>
        </patternFill>
      </fill>
      <alignment horizontal="center" vertical="center" textRotation="0" wrapText="0" relative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0" relativeIndent="0" justifyLastLine="0" shrinkToFit="0" readingOrder="0"/>
    </dxf>
    <dxf>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color theme="0"/>
      </font>
    </dxf>
    <dxf>
      <numFmt numFmtId="1" formatCode="0"/>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numFmt numFmtId="1" formatCode="0"/>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numFmt numFmtId="1" formatCode="0"/>
      <fill>
        <patternFill patternType="none">
          <fgColor indexed="64"/>
          <bgColor indexed="65"/>
        </patternFill>
      </fill>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dxf>
    <dxf>
      <border outline="0">
        <bottom style="thin">
          <color indexed="64"/>
        </bottom>
      </border>
    </dxf>
    <dxf>
      <fill>
        <patternFill patternType="none">
          <fgColor indexed="64"/>
          <bgColor indexed="65"/>
        </patternFill>
      </fill>
      <alignment horizontal="center" vertical="center" textRotation="0" wrapText="0" relative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center" vertical="center" textRotation="0" wrapText="0" relativeIndent="0" justifyLastLine="0" shrinkToFit="0" readingOrder="0"/>
    </dxf>
    <dxf>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wrapText="0" relative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color theme="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20884"/>
      <color rgb="FFDD08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xdr:col>
      <xdr:colOff>12676</xdr:colOff>
      <xdr:row>1</xdr:row>
      <xdr:rowOff>2850</xdr:rowOff>
    </xdr:from>
    <xdr:ext cx="2022312" cy="436786"/>
    <xdr:sp macro="[0]!NatPil" textlink="">
      <xdr:nvSpPr>
        <xdr:cNvPr id="3" name="ZoneTexte 2">
          <a:extLst>
            <a:ext uri="{FF2B5EF4-FFF2-40B4-BE49-F238E27FC236}">
              <a16:creationId xmlns:a16="http://schemas.microsoft.com/office/drawing/2014/main" id="{00000000-0008-0000-0000-000003000000}"/>
            </a:ext>
          </a:extLst>
        </xdr:cNvPr>
        <xdr:cNvSpPr txBox="1"/>
      </xdr:nvSpPr>
      <xdr:spPr>
        <a:xfrm>
          <a:off x="4396417" y="173179"/>
          <a:ext cx="2022312" cy="436786"/>
        </a:xfrm>
        <a:prstGeom prst="rect">
          <a:avLst/>
        </a:prstGeom>
        <a:solidFill>
          <a:schemeClr val="accen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lang="fr-BE" sz="1100" b="1">
              <a:solidFill>
                <a:schemeClr val="bg1"/>
              </a:solidFill>
            </a:rPr>
            <a:t>Classements National</a:t>
          </a:r>
        </a:p>
        <a:p>
          <a:pPr algn="ctr"/>
          <a:r>
            <a:rPr lang="fr-BE" sz="1100" b="1">
              <a:solidFill>
                <a:schemeClr val="bg1"/>
              </a:solidFill>
            </a:rPr>
            <a:t>Pilotes</a:t>
          </a:r>
        </a:p>
      </xdr:txBody>
    </xdr:sp>
    <xdr:clientData/>
  </xdr:oneCellAnchor>
  <xdr:oneCellAnchor>
    <xdr:from>
      <xdr:col>5</xdr:col>
      <xdr:colOff>8965</xdr:colOff>
      <xdr:row>4</xdr:row>
      <xdr:rowOff>7112</xdr:rowOff>
    </xdr:from>
    <xdr:ext cx="2026023" cy="436786"/>
    <xdr:sp macro="[0]!InterPil" textlink="">
      <xdr:nvSpPr>
        <xdr:cNvPr id="4" name="ZoneTexte 3">
          <a:extLst>
            <a:ext uri="{FF2B5EF4-FFF2-40B4-BE49-F238E27FC236}">
              <a16:creationId xmlns:a16="http://schemas.microsoft.com/office/drawing/2014/main" id="{00000000-0008-0000-0000-000004000000}"/>
            </a:ext>
          </a:extLst>
        </xdr:cNvPr>
        <xdr:cNvSpPr txBox="1"/>
      </xdr:nvSpPr>
      <xdr:spPr>
        <a:xfrm>
          <a:off x="4392706" y="688430"/>
          <a:ext cx="2026023" cy="436786"/>
        </a:xfrm>
        <a:prstGeom prst="rect">
          <a:avLst/>
        </a:prstGeom>
        <a:solidFill>
          <a:srgbClr val="00B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lang="fr-BE" sz="1100" b="1">
              <a:solidFill>
                <a:schemeClr val="bg1"/>
              </a:solidFill>
            </a:rPr>
            <a:t>Classements International</a:t>
          </a:r>
        </a:p>
        <a:p>
          <a:pPr algn="ctr"/>
          <a:r>
            <a:rPr lang="fr-BE" sz="1100" b="1">
              <a:solidFill>
                <a:schemeClr val="bg1"/>
              </a:solidFill>
            </a:rPr>
            <a:t>Pilotes</a:t>
          </a:r>
        </a:p>
      </xdr:txBody>
    </xdr:sp>
    <xdr:clientData/>
  </xdr:oneCellAnchor>
  <xdr:oneCellAnchor>
    <xdr:from>
      <xdr:col>5</xdr:col>
      <xdr:colOff>17931</xdr:colOff>
      <xdr:row>7</xdr:row>
      <xdr:rowOff>4322</xdr:rowOff>
    </xdr:from>
    <xdr:ext cx="2026022" cy="436786"/>
    <xdr:sp macro="[0]!ScratchPil" textlink="">
      <xdr:nvSpPr>
        <xdr:cNvPr id="5" name="ZoneTexte 4">
          <a:extLst>
            <a:ext uri="{FF2B5EF4-FFF2-40B4-BE49-F238E27FC236}">
              <a16:creationId xmlns:a16="http://schemas.microsoft.com/office/drawing/2014/main" id="{00000000-0008-0000-0000-000005000000}"/>
            </a:ext>
          </a:extLst>
        </xdr:cNvPr>
        <xdr:cNvSpPr txBox="1"/>
      </xdr:nvSpPr>
      <xdr:spPr>
        <a:xfrm>
          <a:off x="4401672" y="1196628"/>
          <a:ext cx="2026022" cy="436786"/>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lang="fr-BE" sz="1100" b="1">
              <a:solidFill>
                <a:schemeClr val="bg1"/>
              </a:solidFill>
            </a:rPr>
            <a:t>Classements Scratch</a:t>
          </a:r>
        </a:p>
        <a:p>
          <a:pPr algn="ctr"/>
          <a:r>
            <a:rPr lang="fr-BE" sz="1100" b="1">
              <a:solidFill>
                <a:schemeClr val="bg1"/>
              </a:solidFill>
            </a:rPr>
            <a:t>Pilotes</a:t>
          </a:r>
        </a:p>
      </xdr:txBody>
    </xdr:sp>
    <xdr:clientData/>
  </xdr:oneCellAnchor>
  <xdr:twoCellAnchor>
    <xdr:from>
      <xdr:col>5</xdr:col>
      <xdr:colOff>316752</xdr:colOff>
      <xdr:row>14</xdr:row>
      <xdr:rowOff>52326</xdr:rowOff>
    </xdr:from>
    <xdr:to>
      <xdr:col>5</xdr:col>
      <xdr:colOff>2103716</xdr:colOff>
      <xdr:row>17</xdr:row>
      <xdr:rowOff>20949</xdr:rowOff>
    </xdr:to>
    <xdr:sp macro="[0]!Passagers" textlink="">
      <xdr:nvSpPr>
        <xdr:cNvPr id="6" name="Rectangle 5">
          <a:extLst>
            <a:ext uri="{FF2B5EF4-FFF2-40B4-BE49-F238E27FC236}">
              <a16:creationId xmlns:a16="http://schemas.microsoft.com/office/drawing/2014/main" id="{00000000-0008-0000-0000-000006000000}"/>
            </a:ext>
          </a:extLst>
        </xdr:cNvPr>
        <xdr:cNvSpPr/>
      </xdr:nvSpPr>
      <xdr:spPr>
        <a:xfrm>
          <a:off x="4769223" y="2248679"/>
          <a:ext cx="1786964" cy="439270"/>
        </a:xfrm>
        <a:prstGeom prst="rect">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fr-BE" sz="2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Passagers</a:t>
          </a:r>
        </a:p>
      </xdr:txBody>
    </xdr:sp>
    <xdr:clientData/>
  </xdr:twoCellAnchor>
  <xdr:twoCellAnchor>
    <xdr:from>
      <xdr:col>5</xdr:col>
      <xdr:colOff>321234</xdr:colOff>
      <xdr:row>10</xdr:row>
      <xdr:rowOff>141941</xdr:rowOff>
    </xdr:from>
    <xdr:to>
      <xdr:col>5</xdr:col>
      <xdr:colOff>2105210</xdr:colOff>
      <xdr:row>13</xdr:row>
      <xdr:rowOff>110564</xdr:rowOff>
    </xdr:to>
    <xdr:sp macro="[0]!Pilotes" textlink="">
      <xdr:nvSpPr>
        <xdr:cNvPr id="7" name="Rectangle 6">
          <a:extLst>
            <a:ext uri="{FF2B5EF4-FFF2-40B4-BE49-F238E27FC236}">
              <a16:creationId xmlns:a16="http://schemas.microsoft.com/office/drawing/2014/main" id="{00000000-0008-0000-0000-000007000000}"/>
            </a:ext>
          </a:extLst>
        </xdr:cNvPr>
        <xdr:cNvSpPr/>
      </xdr:nvSpPr>
      <xdr:spPr>
        <a:xfrm>
          <a:off x="4773705" y="1710765"/>
          <a:ext cx="1783976" cy="439270"/>
        </a:xfrm>
        <a:prstGeom prst="rect">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fr-BE" sz="2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Pilotes</a:t>
          </a:r>
        </a:p>
      </xdr:txBody>
    </xdr:sp>
    <xdr:clientData/>
  </xdr:twoCellAnchor>
  <xdr:twoCellAnchor>
    <xdr:from>
      <xdr:col>12</xdr:col>
      <xdr:colOff>3641</xdr:colOff>
      <xdr:row>1</xdr:row>
      <xdr:rowOff>3640</xdr:rowOff>
    </xdr:from>
    <xdr:to>
      <xdr:col>13</xdr:col>
      <xdr:colOff>4987</xdr:colOff>
      <xdr:row>3</xdr:row>
      <xdr:rowOff>161364</xdr:rowOff>
    </xdr:to>
    <xdr:sp macro="[0]!NatPass" textlink="">
      <xdr:nvSpPr>
        <xdr:cNvPr id="8" name="Rectangle 7">
          <a:extLst>
            <a:ext uri="{FF2B5EF4-FFF2-40B4-BE49-F238E27FC236}">
              <a16:creationId xmlns:a16="http://schemas.microsoft.com/office/drawing/2014/main" id="{00000000-0008-0000-0000-000008000000}"/>
            </a:ext>
          </a:extLst>
        </xdr:cNvPr>
        <xdr:cNvSpPr/>
      </xdr:nvSpPr>
      <xdr:spPr>
        <a:xfrm>
          <a:off x="10895759" y="173969"/>
          <a:ext cx="1803252" cy="498383"/>
        </a:xfrm>
        <a:prstGeom prst="rect">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BE" sz="1100" b="1" i="0" cap="none" spc="0" baseline="0">
              <a:ln w="18415" cmpd="sng">
                <a:noFill/>
                <a:prstDash val="solid"/>
              </a:ln>
              <a:solidFill>
                <a:srgbClr val="FFFFFF"/>
              </a:solidFill>
              <a:effectLst>
                <a:outerShdw blurRad="63500" dir="3600000" algn="tl" rotWithShape="0">
                  <a:srgbClr val="000000">
                    <a:alpha val="70000"/>
                  </a:srgbClr>
                </a:outerShdw>
              </a:effectLst>
              <a:latin typeface="+mn-lt"/>
            </a:rPr>
            <a:t>Classement National Passagers</a:t>
          </a:r>
        </a:p>
      </xdr:txBody>
    </xdr:sp>
    <xdr:clientData/>
  </xdr:twoCellAnchor>
  <xdr:twoCellAnchor>
    <xdr:from>
      <xdr:col>12</xdr:col>
      <xdr:colOff>8964</xdr:colOff>
      <xdr:row>4</xdr:row>
      <xdr:rowOff>8962</xdr:rowOff>
    </xdr:from>
    <xdr:to>
      <xdr:col>13</xdr:col>
      <xdr:colOff>13727</xdr:colOff>
      <xdr:row>7</xdr:row>
      <xdr:rowOff>0</xdr:rowOff>
    </xdr:to>
    <xdr:sp macro="[0]!InterPass" textlink="">
      <xdr:nvSpPr>
        <xdr:cNvPr id="9" name="Rectangle 8">
          <a:extLst>
            <a:ext uri="{FF2B5EF4-FFF2-40B4-BE49-F238E27FC236}">
              <a16:creationId xmlns:a16="http://schemas.microsoft.com/office/drawing/2014/main" id="{00000000-0008-0000-0000-000009000000}"/>
            </a:ext>
          </a:extLst>
        </xdr:cNvPr>
        <xdr:cNvSpPr/>
      </xdr:nvSpPr>
      <xdr:spPr>
        <a:xfrm>
          <a:off x="10901082" y="690280"/>
          <a:ext cx="1806669" cy="502026"/>
        </a:xfrm>
        <a:prstGeom prst="rect">
          <a:avLst/>
        </a:prstGeom>
        <a:solidFill>
          <a:srgbClr val="00B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lang="fr-BE" sz="1100" b="1" i="0" baseline="0">
              <a:solidFill>
                <a:schemeClr val="lt1"/>
              </a:solidFill>
              <a:effectLst>
                <a:outerShdw blurRad="50800" dist="38100" algn="tr" rotWithShape="0">
                  <a:prstClr val="black">
                    <a:alpha val="40000"/>
                  </a:prstClr>
                </a:outerShdw>
              </a:effectLst>
              <a:latin typeface="+mn-lt"/>
              <a:ea typeface="+mn-ea"/>
              <a:cs typeface="+mn-cs"/>
            </a:rPr>
            <a:t>Classement International Passagers</a:t>
          </a:r>
          <a:endParaRPr lang="fr-BE"/>
        </a:p>
      </xdr:txBody>
    </xdr:sp>
    <xdr:clientData/>
  </xdr:twoCellAnchor>
  <xdr:twoCellAnchor>
    <xdr:from>
      <xdr:col>12</xdr:col>
      <xdr:colOff>1345</xdr:colOff>
      <xdr:row>7</xdr:row>
      <xdr:rowOff>19263</xdr:rowOff>
    </xdr:from>
    <xdr:to>
      <xdr:col>12</xdr:col>
      <xdr:colOff>1798320</xdr:colOff>
      <xdr:row>10</xdr:row>
      <xdr:rowOff>0</xdr:rowOff>
    </xdr:to>
    <xdr:sp macro="[0]!ScratchPass" textlink="">
      <xdr:nvSpPr>
        <xdr:cNvPr id="10" name="Rectangle 9">
          <a:extLst>
            <a:ext uri="{FF2B5EF4-FFF2-40B4-BE49-F238E27FC236}">
              <a16:creationId xmlns:a16="http://schemas.microsoft.com/office/drawing/2014/main" id="{00000000-0008-0000-0000-00000A000000}"/>
            </a:ext>
          </a:extLst>
        </xdr:cNvPr>
        <xdr:cNvSpPr/>
      </xdr:nvSpPr>
      <xdr:spPr>
        <a:xfrm>
          <a:off x="10893463" y="1211569"/>
          <a:ext cx="1796975" cy="491725"/>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BE" sz="1100" b="1" i="0" baseline="0">
              <a:solidFill>
                <a:schemeClr val="lt1"/>
              </a:solidFill>
              <a:effectLst>
                <a:outerShdw blurRad="50800" dist="38100" algn="tr" rotWithShape="0">
                  <a:prstClr val="black">
                    <a:alpha val="40000"/>
                  </a:prstClr>
                </a:outerShdw>
              </a:effectLst>
              <a:latin typeface="+mn-lt"/>
              <a:ea typeface="+mn-ea"/>
              <a:cs typeface="+mn-cs"/>
            </a:rPr>
            <a:t>Classement Scratch</a:t>
          </a:r>
        </a:p>
        <a:p>
          <a:pPr algn="ctr"/>
          <a:r>
            <a:rPr lang="fr-BE" sz="1100" b="1" i="0" baseline="0">
              <a:solidFill>
                <a:schemeClr val="lt1"/>
              </a:solidFill>
              <a:effectLst>
                <a:outerShdw blurRad="50800" dist="38100" algn="tr" rotWithShape="0">
                  <a:prstClr val="black">
                    <a:alpha val="40000"/>
                  </a:prstClr>
                </a:outerShdw>
              </a:effectLst>
              <a:latin typeface="+mn-lt"/>
              <a:ea typeface="+mn-ea"/>
              <a:cs typeface="+mn-cs"/>
            </a:rPr>
            <a:t>Passagers</a:t>
          </a:r>
          <a:endParaRPr lang="fr-B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70224</xdr:colOff>
      <xdr:row>5</xdr:row>
      <xdr:rowOff>7504</xdr:rowOff>
    </xdr:from>
    <xdr:to>
      <xdr:col>5</xdr:col>
      <xdr:colOff>2868706</xdr:colOff>
      <xdr:row>7</xdr:row>
      <xdr:rowOff>133010</xdr:rowOff>
    </xdr:to>
    <xdr:sp macro="[0]!PassagerNC" textlink="">
      <xdr:nvSpPr>
        <xdr:cNvPr id="5" name="Rectangle 4">
          <a:extLst>
            <a:ext uri="{FF2B5EF4-FFF2-40B4-BE49-F238E27FC236}">
              <a16:creationId xmlns:a16="http://schemas.microsoft.com/office/drawing/2014/main" id="{00000000-0008-0000-0100-000005000000}"/>
            </a:ext>
          </a:extLst>
        </xdr:cNvPr>
        <xdr:cNvSpPr/>
      </xdr:nvSpPr>
      <xdr:spPr>
        <a:xfrm>
          <a:off x="4522695" y="791916"/>
          <a:ext cx="2798482" cy="439270"/>
        </a:xfrm>
        <a:prstGeom prst="rect">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fr-BE" sz="2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Passagers Non-Confirmé</a:t>
          </a:r>
        </a:p>
      </xdr:txBody>
    </xdr:sp>
    <xdr:clientData/>
  </xdr:twoCellAnchor>
  <xdr:twoCellAnchor>
    <xdr:from>
      <xdr:col>5</xdr:col>
      <xdr:colOff>71716</xdr:colOff>
      <xdr:row>1</xdr:row>
      <xdr:rowOff>141941</xdr:rowOff>
    </xdr:from>
    <xdr:to>
      <xdr:col>5</xdr:col>
      <xdr:colOff>2868705</xdr:colOff>
      <xdr:row>4</xdr:row>
      <xdr:rowOff>110564</xdr:rowOff>
    </xdr:to>
    <xdr:sp macro="[0]!PilotesNC" textlink="">
      <xdr:nvSpPr>
        <xdr:cNvPr id="6" name="Rectangle 5">
          <a:extLst>
            <a:ext uri="{FF2B5EF4-FFF2-40B4-BE49-F238E27FC236}">
              <a16:creationId xmlns:a16="http://schemas.microsoft.com/office/drawing/2014/main" id="{00000000-0008-0000-0100-000006000000}"/>
            </a:ext>
          </a:extLst>
        </xdr:cNvPr>
        <xdr:cNvSpPr/>
      </xdr:nvSpPr>
      <xdr:spPr>
        <a:xfrm>
          <a:off x="4524187" y="298823"/>
          <a:ext cx="2796989" cy="439270"/>
        </a:xfrm>
        <a:prstGeom prst="rect">
          <a:avLst/>
        </a:prstGeom>
      </xdr:spPr>
      <xdr:style>
        <a:lnRef idx="1">
          <a:schemeClr val="accent1"/>
        </a:lnRef>
        <a:fillRef idx="3">
          <a:schemeClr val="accent1"/>
        </a:fillRef>
        <a:effectRef idx="2">
          <a:schemeClr val="accent1"/>
        </a:effectRef>
        <a:fontRef idx="minor">
          <a:schemeClr val="lt1"/>
        </a:fontRef>
      </xdr:style>
      <xdr:txBody>
        <a:bodyPr vertOverflow="clip" rtlCol="0" anchor="ctr"/>
        <a:lstStyle/>
        <a:p>
          <a:pPr algn="ctr"/>
          <a:r>
            <a:rPr lang="fr-BE" sz="20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Pilotes Non-Confirmé </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00000000-000C-0000-FFFF-FFFF00000000}" name="Tableau114116" displayName="Tableau114116" ref="B1:E47" totalsRowShown="0">
  <autoFilter ref="B1:E47" xr:uid="{00000000-0009-0000-0100-000073000000}"/>
  <sortState xmlns:xlrd2="http://schemas.microsoft.com/office/spreadsheetml/2017/richdata2" ref="B2:E47">
    <sortCondition descending="1" ref="C1:C47"/>
  </sortState>
  <tableColumns count="4">
    <tableColumn id="1" xr3:uid="{00000000-0010-0000-0000-000001000000}" name="Pilotes" dataDxfId="619"/>
    <tableColumn id="2" xr3:uid="{00000000-0010-0000-0000-000002000000}" name="NAT" dataDxfId="618"/>
    <tableColumn id="3" xr3:uid="{00000000-0010-0000-0000-000003000000}" name="INT" dataDxfId="617"/>
    <tableColumn id="4" xr3:uid="{00000000-0010-0000-0000-000004000000}" name="SCRATCH" dataDxfId="616"/>
  </tableColumns>
  <tableStyleInfo name="TableStyleLight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9000000}" name="Tableau158" displayName="Tableau158" ref="B132:B185" totalsRowShown="0" headerRowCellStyle="Normal 2">
  <autoFilter ref="B132:B185" xr:uid="{00000000-0009-0000-0100-000007000000}"/>
  <tableColumns count="1">
    <tableColumn id="1" xr3:uid="{00000000-0010-0000-0900-000001000000}" name="Colonne1"/>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0C8E42F-FEA0-467A-9DA7-DDCBF09367DF}" name="Tableau11" displayName="Tableau11" ref="B3:D20" totalsRowShown="0" headerRowDxfId="26" headerRowBorderDxfId="25" tableBorderDxfId="24" headerRowCellStyle="Normal 2">
  <autoFilter ref="B3:D20" xr:uid="{79EA9589-78AB-4D34-8826-C6C74F0AD304}"/>
  <sortState xmlns:xlrd2="http://schemas.microsoft.com/office/spreadsheetml/2017/richdata2" ref="B4:D20">
    <sortCondition ref="B3:B20"/>
  </sortState>
  <tableColumns count="3">
    <tableColumn id="1" xr3:uid="{87297E28-7465-4FD5-9577-510B7264C8A3}" name="NOM" dataDxfId="23" dataCellStyle="Normal 2"/>
    <tableColumn id="2" xr3:uid="{5BEE487C-2ECD-4B7D-AFD7-05F043B499BE}" name="NUMERO" dataDxfId="22" dataCellStyle="Normal 2"/>
    <tableColumn id="3" xr3:uid="{707614C0-CD1A-4979-9AA5-0DBD1F82D000}" name="TYPE" dataDxfId="21" dataCellStyle="Normal 2"/>
  </tableColumns>
  <tableStyleInfo name="TableStyleLight8"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EFFCA2FA-3082-47FC-A3E7-8368840C13CD}" name="Tableau12" displayName="Tableau12" ref="I3:K47" totalsRowShown="0" headerRowDxfId="20" dataDxfId="19" headerRowCellStyle="Normal 2" dataCellStyle="Normal 2">
  <autoFilter ref="I3:K47" xr:uid="{47EDC82E-436E-4F89-B401-3BF3E872FAEC}"/>
  <sortState xmlns:xlrd2="http://schemas.microsoft.com/office/spreadsheetml/2017/richdata2" ref="I4:K47">
    <sortCondition ref="I3:I47"/>
  </sortState>
  <tableColumns count="3">
    <tableColumn id="1" xr3:uid="{8ECBE18E-94A2-4B71-859F-5E7549D838BF}" name="NOM" dataDxfId="18" dataCellStyle="Normal 2"/>
    <tableColumn id="2" xr3:uid="{26C99F1C-11D8-48C9-B315-D31BF871F2ED}" name="NUMERO" dataDxfId="17" dataCellStyle="Normal 2"/>
    <tableColumn id="3" xr3:uid="{667E87BE-9FDA-4832-9920-7A569452ECFA}" name="TYPE" dataDxfId="16" dataCellStyle="Normal 2"/>
  </tableColumns>
  <tableStyleInfo name="TableStyleLight8"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F1EF48C-F627-4A18-9D3B-09E5B82033B7}" name="Tableau14" displayName="Tableau14" ref="A2:E52" totalsRowShown="0" headerRowDxfId="15" headerRowBorderDxfId="14" tableBorderDxfId="13" totalsRowBorderDxfId="12">
  <autoFilter ref="A2:E52" xr:uid="{F22E2C52-FEBF-4EF5-B84A-C52BBFB0DDDD}"/>
  <sortState xmlns:xlrd2="http://schemas.microsoft.com/office/spreadsheetml/2017/richdata2" ref="A3:E52">
    <sortCondition ref="E2:E52"/>
  </sortState>
  <tableColumns count="5">
    <tableColumn id="1" xr3:uid="{09E32838-0264-4FF7-8642-7C56740677E3}" name="Colonne1" dataDxfId="11"/>
    <tableColumn id="2" xr3:uid="{49EC99E0-F51D-422F-B56B-937575EB0EB4}" name="NOM" dataDxfId="10"/>
    <tableColumn id="3" xr3:uid="{CE64BE36-97DD-4F33-9C01-A4F89B1E5245}" name="Num. Membre" dataDxfId="9"/>
    <tableColumn id="4" xr3:uid="{48BB7EB0-AE12-48A7-9822-58880329E63B}" name="Num. Licence" dataDxfId="8"/>
    <tableColumn id="5" xr3:uid="{BD813251-9321-4BEC-B102-4361A1781014}" name="TYPE" dataDxfId="7"/>
  </tableColumns>
  <tableStyleInfo name="TableStyleLight1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CEA7108-2474-4D91-819C-945843E8995C}" name="Tableau5" displayName="Tableau5" ref="B2:D51" totalsRowShown="0" headerRowDxfId="6" headerRowBorderDxfId="5" tableBorderDxfId="4" totalsRowBorderDxfId="3" headerRowCellStyle="Normal 2">
  <autoFilter ref="B2:D51" xr:uid="{64254C27-10AE-487E-AB58-7FEFD9F386E7}"/>
  <sortState xmlns:xlrd2="http://schemas.microsoft.com/office/spreadsheetml/2017/richdata2" ref="B3:D51">
    <sortCondition ref="D2:D51"/>
  </sortState>
  <tableColumns count="3">
    <tableColumn id="1" xr3:uid="{0454F591-487D-4299-955C-CBEAA46A476E}" name="NOM" dataDxfId="2" dataCellStyle="Normal 2"/>
    <tableColumn id="2" xr3:uid="{0AFA8DCB-5AF8-4CCF-97DE-F40F7FEA93AB}" name="Num. Licence" dataDxfId="1" dataCellStyle="Normal 2"/>
    <tableColumn id="3" xr3:uid="{559A6B91-9CBE-45BC-91D9-9FE518903A02}" name="TYPE" dataDxfId="0" dataCellStyle="Normal 2"/>
  </tableColumns>
  <tableStyleInfo name="TableStyleLight8"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731860BB-0C59-4A61-8E4C-139BA491F8A6}" name="Tableau13" displayName="Tableau13" ref="F1:H68" totalsRowShown="0">
  <autoFilter ref="F1:H68" xr:uid="{FDD502B2-CAFC-42F2-AEC3-7A75FEE4D979}"/>
  <sortState xmlns:xlrd2="http://schemas.microsoft.com/office/spreadsheetml/2017/richdata2" ref="F2:H68">
    <sortCondition ref="F1:F68"/>
  </sortState>
  <tableColumns count="3">
    <tableColumn id="1" xr3:uid="{8C1F5710-12B6-443C-9790-7851897C22F8}" name="Club"/>
    <tableColumn id="2" xr3:uid="{CC88E5EF-A0F1-4BF1-B8DB-D603CE5C5402}" name="A"/>
    <tableColumn id="3" xr3:uid="{338E5D4E-BE91-4531-8468-C755DF831C84}" name="AR"/>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0000000-000C-0000-FFFF-FFFF01000000}" name="Tableau80117" displayName="Tableau80117" ref="H1:K30" totalsRowShown="0" headerRowDxfId="615" dataDxfId="614" tableBorderDxfId="613">
  <autoFilter ref="H1:K30" xr:uid="{00000000-0009-0000-0100-000074000000}"/>
  <sortState xmlns:xlrd2="http://schemas.microsoft.com/office/spreadsheetml/2017/richdata2" ref="H2:K30">
    <sortCondition descending="1" ref="K1:K30"/>
  </sortState>
  <tableColumns count="4">
    <tableColumn id="1" xr3:uid="{00000000-0010-0000-0100-000001000000}" name="Passagers" dataDxfId="612"/>
    <tableColumn id="2" xr3:uid="{00000000-0010-0000-0100-000002000000}" name="Nat" dataDxfId="611"/>
    <tableColumn id="3" xr3:uid="{00000000-0010-0000-0100-000003000000}" name="Inter" dataDxfId="610"/>
    <tableColumn id="4" xr3:uid="{00000000-0010-0000-0100-000004000000}" name="Scratch" dataDxfId="609"/>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2000000}" name="Tableau11411610" displayName="Tableau11411610" ref="B1:E47" totalsRowShown="0">
  <autoFilter ref="B1:E47" xr:uid="{00000000-0009-0000-0100-000009000000}"/>
  <sortState xmlns:xlrd2="http://schemas.microsoft.com/office/spreadsheetml/2017/richdata2" ref="B2:E47">
    <sortCondition descending="1" ref="C1:C47"/>
  </sortState>
  <tableColumns count="4">
    <tableColumn id="1" xr3:uid="{00000000-0010-0000-0200-000001000000}" name="Pilotes" dataDxfId="607"/>
    <tableColumn id="2" xr3:uid="{00000000-0010-0000-0200-000002000000}" name="NAT" dataDxfId="606"/>
    <tableColumn id="3" xr3:uid="{00000000-0010-0000-0200-000003000000}" name="INT" dataDxfId="605"/>
    <tableColumn id="4" xr3:uid="{00000000-0010-0000-0200-000004000000}" name="SCRATCH" dataDxfId="604"/>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Tableau8011711" displayName="Tableau8011711" ref="H1:K30" totalsRowShown="0" headerRowDxfId="603" dataDxfId="602" tableBorderDxfId="601">
  <autoFilter ref="H1:K30" xr:uid="{00000000-0009-0000-0100-00000A000000}"/>
  <sortState xmlns:xlrd2="http://schemas.microsoft.com/office/spreadsheetml/2017/richdata2" ref="H2:K30">
    <sortCondition descending="1" ref="K1:K30"/>
  </sortState>
  <tableColumns count="4">
    <tableColumn id="1" xr3:uid="{00000000-0010-0000-0300-000001000000}" name="Passagers" dataDxfId="600"/>
    <tableColumn id="2" xr3:uid="{00000000-0010-0000-0300-000002000000}" name="Nat" dataDxfId="599"/>
    <tableColumn id="3" xr3:uid="{00000000-0010-0000-0300-000003000000}" name="Inter" dataDxfId="598"/>
    <tableColumn id="4" xr3:uid="{00000000-0010-0000-0300-000004000000}" name="Scratch" dataDxfId="597"/>
  </tableColumns>
  <tableStyleInfo name="TableStyleLight8"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leau2" displayName="Tableau2" ref="N7:R53" totalsRowShown="0" headerRowDxfId="596" dataDxfId="595" tableBorderDxfId="594">
  <autoFilter ref="N7:R53" xr:uid="{00000000-0009-0000-0100-000002000000}"/>
  <sortState xmlns:xlrd2="http://schemas.microsoft.com/office/spreadsheetml/2017/richdata2" ref="N8:R53">
    <sortCondition ref="O7:O53"/>
  </sortState>
  <tableColumns count="5">
    <tableColumn id="1" xr3:uid="{00000000-0010-0000-0400-000001000000}" name="Colonne1" dataDxfId="593"/>
    <tableColumn id="2" xr3:uid="{00000000-0010-0000-0400-000002000000}" name="Pilotes" dataDxfId="592">
      <calculatedColumnFormula>VLOOKUP(N8,'Numéro licences'!$H$4:$I$47,2)</calculatedColumnFormula>
    </tableColumn>
    <tableColumn id="3" xr3:uid="{00000000-0010-0000-0400-000003000000}" name="NAT" dataDxfId="591"/>
    <tableColumn id="4" xr3:uid="{00000000-0010-0000-0400-000004000000}" name="INT" dataDxfId="590"/>
    <tableColumn id="5" xr3:uid="{00000000-0010-0000-0400-000005000000}" name="SCRATCH" dataDxfId="589">
      <calculatedColumnFormula>SUM(P8:Q8)</calculatedColumnFormula>
    </tableColumn>
  </tableColumns>
  <tableStyleInfo name="TableStyleLight8"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Tableau159" displayName="Tableau159" ref="B132:B185" totalsRowShown="0" headerRowCellStyle="Normal 2">
  <autoFilter ref="B132:B185" xr:uid="{00000000-0009-0000-0100-000008000000}"/>
  <tableColumns count="1">
    <tableColumn id="1" xr3:uid="{00000000-0010-0000-0500-000001000000}" name="Colonne1"/>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leau6" displayName="Tableau6" ref="U5:X34" totalsRowShown="0" headerRowDxfId="588" tableBorderDxfId="587">
  <autoFilter ref="U5:X34" xr:uid="{00000000-0009-0000-0100-000006000000}"/>
  <sortState xmlns:xlrd2="http://schemas.microsoft.com/office/spreadsheetml/2017/richdata2" ref="U6:X34">
    <sortCondition ref="U5:U34"/>
  </sortState>
  <tableColumns count="4">
    <tableColumn id="1" xr3:uid="{00000000-0010-0000-0600-000001000000}" name="Passager" dataDxfId="586">
      <calculatedColumnFormula>VLOOKUP(T6,'Numéro licences'!$A$4:$B$32,2)</calculatedColumnFormula>
    </tableColumn>
    <tableColumn id="2" xr3:uid="{00000000-0010-0000-0600-000002000000}" name="National" dataDxfId="585"/>
    <tableColumn id="3" xr3:uid="{00000000-0010-0000-0600-000003000000}" name="International" dataDxfId="584"/>
    <tableColumn id="4" xr3:uid="{00000000-0010-0000-0600-000004000000}" name="Total" dataDxfId="583">
      <calculatedColumnFormula>SUM(V6:W6)</calculatedColumnFormula>
    </tableColumn>
  </tableColumns>
  <tableStyleInfo name="TableStyleLight8"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7000000}" name="Tableau1" displayName="Tableau1" ref="B201:B251" totalsRowShown="0" headerRowCellStyle="Normal 2">
  <autoFilter ref="B201:B251" xr:uid="{00000000-0009-0000-0100-000001000000}"/>
  <sortState xmlns:xlrd2="http://schemas.microsoft.com/office/spreadsheetml/2017/richdata2" ref="B202:B247">
    <sortCondition ref="B201:B251"/>
  </sortState>
  <tableColumns count="1">
    <tableColumn id="1" xr3:uid="{00000000-0010-0000-0700-000001000000}" name="Colonne1"/>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8000000}" name="Tableau15" displayName="Tableau15" ref="B133:B185" totalsRowShown="0" headerRowCellStyle="Normal 2">
  <autoFilter ref="B133:B185" xr:uid="{00000000-0009-0000-0100-000004000000}"/>
  <sortState xmlns:xlrd2="http://schemas.microsoft.com/office/spreadsheetml/2017/richdata2" ref="B133:B179">
    <sortCondition ref="B132:B185"/>
  </sortState>
  <tableColumns count="1">
    <tableColumn id="1" xr3:uid="{00000000-0010-0000-0800-000001000000}" name="Colonne1"/>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3.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table" Target="../tables/table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0"/>
    <pageSetUpPr fitToPage="1"/>
  </sheetPr>
  <dimension ref="A1:K51"/>
  <sheetViews>
    <sheetView tabSelected="1" zoomScale="85" zoomScaleNormal="85" workbookViewId="0"/>
  </sheetViews>
  <sheetFormatPr baseColWidth="10" defaultColWidth="11.44140625" defaultRowHeight="13.2" x14ac:dyDescent="0.25"/>
  <cols>
    <col min="1" max="1" width="3" bestFit="1" customWidth="1"/>
    <col min="2" max="2" width="26.44140625" bestFit="1" customWidth="1"/>
    <col min="6" max="6" width="34.21875" customWidth="1"/>
    <col min="7" max="7" width="3" bestFit="1" customWidth="1"/>
    <col min="8" max="8" width="19.5546875" bestFit="1" customWidth="1"/>
    <col min="12" max="12" width="3.5546875" customWidth="1"/>
    <col min="13" max="13" width="26.44140625" customWidth="1"/>
  </cols>
  <sheetData>
    <row r="1" spans="1:11" x14ac:dyDescent="0.25">
      <c r="B1" s="58" t="s">
        <v>73</v>
      </c>
      <c r="C1" s="36" t="s">
        <v>74</v>
      </c>
      <c r="D1" s="36" t="s">
        <v>75</v>
      </c>
      <c r="E1" s="36" t="s">
        <v>32</v>
      </c>
      <c r="F1" s="36"/>
      <c r="H1" s="228" t="s">
        <v>76</v>
      </c>
      <c r="I1" s="211" t="s">
        <v>72</v>
      </c>
      <c r="J1" s="211" t="s">
        <v>9</v>
      </c>
      <c r="K1" s="211" t="s">
        <v>12</v>
      </c>
    </row>
    <row r="2" spans="1:11" x14ac:dyDescent="0.25">
      <c r="A2" s="5">
        <v>1</v>
      </c>
      <c r="B2" s="5" t="s">
        <v>60</v>
      </c>
      <c r="C2" s="55">
        <v>13169</v>
      </c>
      <c r="D2" s="55">
        <v>2332</v>
      </c>
      <c r="E2" s="55">
        <v>15501</v>
      </c>
      <c r="F2" s="36"/>
      <c r="G2" s="5">
        <v>1</v>
      </c>
      <c r="H2" s="5" t="s">
        <v>50</v>
      </c>
      <c r="I2" s="55">
        <v>8046</v>
      </c>
      <c r="J2" s="55">
        <v>2332</v>
      </c>
      <c r="K2" s="55">
        <v>10378</v>
      </c>
    </row>
    <row r="3" spans="1:11" x14ac:dyDescent="0.25">
      <c r="A3" s="5">
        <v>2</v>
      </c>
      <c r="B3" s="5" t="s">
        <v>236</v>
      </c>
      <c r="C3" s="55">
        <v>11197</v>
      </c>
      <c r="D3" s="55">
        <v>1033</v>
      </c>
      <c r="E3" s="55">
        <v>12230</v>
      </c>
      <c r="F3" s="36"/>
      <c r="G3" s="5">
        <v>2</v>
      </c>
      <c r="H3" s="5" t="s">
        <v>246</v>
      </c>
      <c r="I3" s="55">
        <v>9286</v>
      </c>
      <c r="J3" s="55">
        <v>1033</v>
      </c>
      <c r="K3" s="55">
        <v>10319</v>
      </c>
    </row>
    <row r="4" spans="1:11" x14ac:dyDescent="0.25">
      <c r="A4" s="5">
        <v>3</v>
      </c>
      <c r="B4" s="5" t="s">
        <v>234</v>
      </c>
      <c r="C4" s="55">
        <v>9486</v>
      </c>
      <c r="D4" s="55">
        <v>1033</v>
      </c>
      <c r="E4" s="55">
        <v>10519</v>
      </c>
      <c r="F4" s="36"/>
      <c r="G4" s="5">
        <v>3</v>
      </c>
      <c r="H4" s="5" t="s">
        <v>156</v>
      </c>
      <c r="I4" s="55">
        <v>3808</v>
      </c>
      <c r="J4" s="55">
        <v>0</v>
      </c>
      <c r="K4" s="55">
        <v>3808</v>
      </c>
    </row>
    <row r="5" spans="1:11" x14ac:dyDescent="0.25">
      <c r="A5" s="5">
        <v>4</v>
      </c>
      <c r="B5" s="5" t="s">
        <v>55</v>
      </c>
      <c r="C5" s="55">
        <v>9114</v>
      </c>
      <c r="D5" s="55">
        <v>1033</v>
      </c>
      <c r="E5" s="55">
        <v>10147</v>
      </c>
      <c r="F5" s="36"/>
      <c r="G5" s="5">
        <v>4</v>
      </c>
      <c r="H5" s="5" t="s">
        <v>49</v>
      </c>
      <c r="I5" s="55">
        <v>0</v>
      </c>
      <c r="J5" s="55">
        <v>2990</v>
      </c>
      <c r="K5" s="55">
        <v>2990</v>
      </c>
    </row>
    <row r="6" spans="1:11" x14ac:dyDescent="0.25">
      <c r="A6" s="5">
        <v>5</v>
      </c>
      <c r="B6" s="5" t="s">
        <v>38</v>
      </c>
      <c r="C6" s="55">
        <v>5265</v>
      </c>
      <c r="D6" s="55">
        <v>1033</v>
      </c>
      <c r="E6" s="55">
        <v>6298</v>
      </c>
      <c r="F6" s="36"/>
      <c r="G6" s="5">
        <v>5</v>
      </c>
      <c r="H6" s="5" t="s">
        <v>211</v>
      </c>
      <c r="I6" s="55">
        <v>200</v>
      </c>
      <c r="J6" s="55">
        <v>1033</v>
      </c>
      <c r="K6" s="55">
        <v>1233</v>
      </c>
    </row>
    <row r="7" spans="1:11" x14ac:dyDescent="0.25">
      <c r="A7" s="5">
        <v>6</v>
      </c>
      <c r="B7" s="5" t="s">
        <v>214</v>
      </c>
      <c r="C7" s="55">
        <v>4538</v>
      </c>
      <c r="D7" s="55">
        <v>0</v>
      </c>
      <c r="E7" s="55">
        <v>4538</v>
      </c>
      <c r="F7" s="36"/>
      <c r="G7" s="5">
        <v>6</v>
      </c>
      <c r="H7" s="5" t="s">
        <v>250</v>
      </c>
      <c r="I7" s="55">
        <v>0</v>
      </c>
      <c r="J7" s="55">
        <v>1033</v>
      </c>
      <c r="K7" s="55">
        <v>1033</v>
      </c>
    </row>
    <row r="8" spans="1:11" x14ac:dyDescent="0.25">
      <c r="A8" s="5">
        <v>7</v>
      </c>
      <c r="B8" s="5" t="s">
        <v>42</v>
      </c>
      <c r="C8" s="55">
        <v>4416</v>
      </c>
      <c r="D8" s="55">
        <v>2083</v>
      </c>
      <c r="E8" s="55">
        <v>6499</v>
      </c>
      <c r="F8" s="36"/>
      <c r="G8" s="5">
        <v>7</v>
      </c>
      <c r="H8" s="5" t="s">
        <v>45</v>
      </c>
      <c r="I8" s="55">
        <v>320</v>
      </c>
      <c r="J8" s="55">
        <v>579</v>
      </c>
      <c r="K8" s="55">
        <v>899</v>
      </c>
    </row>
    <row r="9" spans="1:11" x14ac:dyDescent="0.25">
      <c r="A9" s="5">
        <v>8</v>
      </c>
      <c r="B9" s="5" t="s">
        <v>135</v>
      </c>
      <c r="C9" s="55">
        <v>4230</v>
      </c>
      <c r="D9" s="55">
        <v>0</v>
      </c>
      <c r="E9" s="55">
        <v>4230</v>
      </c>
      <c r="F9" s="36"/>
      <c r="G9" s="5">
        <v>8</v>
      </c>
      <c r="H9" s="5" t="s">
        <v>47</v>
      </c>
      <c r="I9" s="55">
        <v>320</v>
      </c>
      <c r="J9" s="55">
        <v>0</v>
      </c>
      <c r="K9" s="55">
        <v>320</v>
      </c>
    </row>
    <row r="10" spans="1:11" x14ac:dyDescent="0.25">
      <c r="A10" s="5">
        <v>9</v>
      </c>
      <c r="B10" s="5" t="s">
        <v>40</v>
      </c>
      <c r="C10" s="55">
        <v>2858</v>
      </c>
      <c r="D10" s="55">
        <v>1050</v>
      </c>
      <c r="E10" s="55">
        <v>3908</v>
      </c>
      <c r="F10" s="36"/>
      <c r="G10" s="5">
        <v>9</v>
      </c>
      <c r="H10" s="5" t="s">
        <v>157</v>
      </c>
      <c r="I10" s="55">
        <v>120</v>
      </c>
      <c r="J10" s="55">
        <v>0</v>
      </c>
      <c r="K10" s="55">
        <v>120</v>
      </c>
    </row>
    <row r="11" spans="1:11" x14ac:dyDescent="0.25">
      <c r="A11" s="5">
        <v>10</v>
      </c>
      <c r="B11" s="5" t="s">
        <v>231</v>
      </c>
      <c r="C11" s="55">
        <v>2548</v>
      </c>
      <c r="D11" s="55">
        <v>0</v>
      </c>
      <c r="E11" s="55">
        <v>2548</v>
      </c>
      <c r="F11" s="36"/>
      <c r="G11" s="5">
        <v>10</v>
      </c>
      <c r="H11" s="5" t="s">
        <v>252</v>
      </c>
      <c r="I11" s="55">
        <v>0</v>
      </c>
      <c r="J11" s="55">
        <v>0</v>
      </c>
      <c r="K11" s="55">
        <v>0</v>
      </c>
    </row>
    <row r="12" spans="1:11" x14ac:dyDescent="0.25">
      <c r="A12" s="5">
        <v>11</v>
      </c>
      <c r="B12" s="5" t="s">
        <v>53</v>
      </c>
      <c r="C12" s="55">
        <v>2299</v>
      </c>
      <c r="D12" s="55">
        <v>1033</v>
      </c>
      <c r="E12" s="55">
        <v>3332</v>
      </c>
      <c r="F12" s="36"/>
      <c r="G12" s="5">
        <v>11</v>
      </c>
      <c r="H12" s="5" t="s">
        <v>278</v>
      </c>
      <c r="I12" s="55">
        <v>0</v>
      </c>
      <c r="J12" s="55">
        <v>0</v>
      </c>
      <c r="K12" s="55">
        <v>0</v>
      </c>
    </row>
    <row r="13" spans="1:11" x14ac:dyDescent="0.25">
      <c r="A13" s="5">
        <v>12</v>
      </c>
      <c r="B13" s="5" t="s">
        <v>85</v>
      </c>
      <c r="C13" s="55">
        <v>1712</v>
      </c>
      <c r="D13" s="55">
        <v>0</v>
      </c>
      <c r="E13" s="55">
        <v>1712</v>
      </c>
      <c r="F13" s="36"/>
      <c r="G13" s="5">
        <v>12</v>
      </c>
      <c r="H13" s="5" t="s">
        <v>46</v>
      </c>
      <c r="I13" s="55">
        <v>0</v>
      </c>
      <c r="J13" s="55">
        <v>0</v>
      </c>
      <c r="K13" s="55">
        <v>0</v>
      </c>
    </row>
    <row r="14" spans="1:11" x14ac:dyDescent="0.25">
      <c r="A14" s="5">
        <v>13</v>
      </c>
      <c r="B14" s="5" t="s">
        <v>159</v>
      </c>
      <c r="C14" s="55">
        <v>1045</v>
      </c>
      <c r="D14" s="55">
        <v>0</v>
      </c>
      <c r="E14" s="55">
        <v>1045</v>
      </c>
      <c r="F14" s="36"/>
      <c r="G14" s="5">
        <v>13</v>
      </c>
      <c r="H14" s="5">
        <v>0</v>
      </c>
      <c r="I14" s="55">
        <v>0</v>
      </c>
      <c r="J14" s="55">
        <v>0</v>
      </c>
      <c r="K14" s="55">
        <v>0</v>
      </c>
    </row>
    <row r="15" spans="1:11" x14ac:dyDescent="0.25">
      <c r="A15" s="5">
        <v>14</v>
      </c>
      <c r="B15" s="5" t="s">
        <v>56</v>
      </c>
      <c r="C15" s="55">
        <v>614</v>
      </c>
      <c r="D15" s="55">
        <v>0</v>
      </c>
      <c r="E15" s="55">
        <v>614</v>
      </c>
      <c r="F15" s="36"/>
      <c r="G15" s="5">
        <v>14</v>
      </c>
      <c r="H15" s="5">
        <v>0</v>
      </c>
      <c r="I15" s="55">
        <v>0</v>
      </c>
      <c r="J15" s="55">
        <v>0</v>
      </c>
      <c r="K15" s="55">
        <v>0</v>
      </c>
    </row>
    <row r="16" spans="1:11" x14ac:dyDescent="0.25">
      <c r="A16" s="5">
        <v>15</v>
      </c>
      <c r="B16" s="5" t="s">
        <v>208</v>
      </c>
      <c r="C16" s="55">
        <v>200</v>
      </c>
      <c r="D16" s="55">
        <v>1033</v>
      </c>
      <c r="E16" s="55">
        <v>1233</v>
      </c>
      <c r="F16" s="36"/>
      <c r="G16" s="5">
        <v>15</v>
      </c>
      <c r="H16" s="5">
        <v>0</v>
      </c>
      <c r="I16" s="55">
        <v>0</v>
      </c>
      <c r="J16" s="55">
        <v>0</v>
      </c>
      <c r="K16" s="55">
        <v>0</v>
      </c>
    </row>
    <row r="17" spans="1:11" x14ac:dyDescent="0.25">
      <c r="A17" s="5">
        <v>16</v>
      </c>
      <c r="B17" s="5" t="s">
        <v>54</v>
      </c>
      <c r="C17" s="55">
        <v>200</v>
      </c>
      <c r="D17" s="55">
        <v>6714</v>
      </c>
      <c r="E17" s="55">
        <v>6914</v>
      </c>
      <c r="F17" s="36"/>
      <c r="G17" s="5">
        <v>16</v>
      </c>
      <c r="H17" s="5">
        <v>0</v>
      </c>
      <c r="I17" s="55">
        <v>0</v>
      </c>
      <c r="J17" s="55">
        <v>0</v>
      </c>
      <c r="K17" s="55">
        <v>0</v>
      </c>
    </row>
    <row r="18" spans="1:11" x14ac:dyDescent="0.25">
      <c r="A18" s="5">
        <v>17</v>
      </c>
      <c r="B18" s="5" t="s">
        <v>34</v>
      </c>
      <c r="C18" s="55">
        <v>120</v>
      </c>
      <c r="D18" s="55">
        <v>1033</v>
      </c>
      <c r="E18" s="55">
        <v>1153</v>
      </c>
      <c r="F18" s="36"/>
      <c r="G18" s="5">
        <v>17</v>
      </c>
      <c r="H18" s="5">
        <v>0</v>
      </c>
      <c r="I18" s="55">
        <v>0</v>
      </c>
      <c r="J18" s="55">
        <v>0</v>
      </c>
      <c r="K18" s="55">
        <v>0</v>
      </c>
    </row>
    <row r="19" spans="1:11" x14ac:dyDescent="0.25">
      <c r="A19" s="5">
        <v>18</v>
      </c>
      <c r="B19" s="5" t="s">
        <v>158</v>
      </c>
      <c r="C19" s="55">
        <v>0</v>
      </c>
      <c r="D19" s="55">
        <v>0</v>
      </c>
      <c r="E19" s="55">
        <v>0</v>
      </c>
      <c r="F19" s="36"/>
      <c r="G19" s="5">
        <v>18</v>
      </c>
      <c r="H19" s="5">
        <v>0</v>
      </c>
      <c r="I19" s="55">
        <v>0</v>
      </c>
      <c r="J19" s="55">
        <v>0</v>
      </c>
      <c r="K19" s="55">
        <v>0</v>
      </c>
    </row>
    <row r="20" spans="1:11" x14ac:dyDescent="0.25">
      <c r="A20" s="5">
        <v>19</v>
      </c>
      <c r="B20" s="5" t="s">
        <v>210</v>
      </c>
      <c r="C20" s="55">
        <v>0</v>
      </c>
      <c r="D20" s="55">
        <v>0</v>
      </c>
      <c r="E20" s="55">
        <v>0</v>
      </c>
      <c r="F20" s="258"/>
      <c r="G20" s="5">
        <v>19</v>
      </c>
      <c r="H20" s="5">
        <v>0</v>
      </c>
      <c r="I20" s="55">
        <v>0</v>
      </c>
      <c r="J20" s="55">
        <v>0</v>
      </c>
      <c r="K20" s="55">
        <v>0</v>
      </c>
    </row>
    <row r="21" spans="1:11" x14ac:dyDescent="0.25">
      <c r="A21" s="5">
        <v>20</v>
      </c>
      <c r="B21" s="5" t="s">
        <v>270</v>
      </c>
      <c r="C21" s="55">
        <v>0</v>
      </c>
      <c r="D21" s="55">
        <v>0</v>
      </c>
      <c r="E21" s="55">
        <v>0</v>
      </c>
      <c r="F21" s="36"/>
      <c r="G21" s="5">
        <v>20</v>
      </c>
      <c r="H21" s="5">
        <v>0</v>
      </c>
      <c r="I21" s="55">
        <v>0</v>
      </c>
      <c r="J21" s="55">
        <v>0</v>
      </c>
      <c r="K21" s="55">
        <v>0</v>
      </c>
    </row>
    <row r="22" spans="1:11" x14ac:dyDescent="0.25">
      <c r="A22" s="5">
        <v>21</v>
      </c>
      <c r="B22" s="5" t="s">
        <v>43</v>
      </c>
      <c r="C22" s="55">
        <v>0</v>
      </c>
      <c r="D22" s="55">
        <v>0</v>
      </c>
      <c r="E22" s="55">
        <v>0</v>
      </c>
      <c r="F22" s="36"/>
      <c r="G22" s="5">
        <v>21</v>
      </c>
      <c r="H22" s="5">
        <v>0</v>
      </c>
      <c r="I22" s="55">
        <v>0</v>
      </c>
      <c r="J22" s="55">
        <v>0</v>
      </c>
      <c r="K22" s="55">
        <v>0</v>
      </c>
    </row>
    <row r="23" spans="1:11" x14ac:dyDescent="0.25">
      <c r="A23" s="5">
        <v>22</v>
      </c>
      <c r="B23" s="5" t="s">
        <v>239</v>
      </c>
      <c r="C23" s="55">
        <v>0</v>
      </c>
      <c r="D23" s="55">
        <v>0</v>
      </c>
      <c r="E23" s="55">
        <v>0</v>
      </c>
      <c r="F23" s="36"/>
      <c r="G23" s="5">
        <v>22</v>
      </c>
      <c r="H23" s="5">
        <v>0</v>
      </c>
      <c r="I23" s="55">
        <v>0</v>
      </c>
      <c r="J23" s="55">
        <v>0</v>
      </c>
      <c r="K23" s="55">
        <v>0</v>
      </c>
    </row>
    <row r="24" spans="1:11" x14ac:dyDescent="0.25">
      <c r="A24" s="5">
        <v>23</v>
      </c>
      <c r="B24" s="5" t="s">
        <v>237</v>
      </c>
      <c r="C24" s="55">
        <v>0</v>
      </c>
      <c r="D24" s="55">
        <v>0</v>
      </c>
      <c r="E24" s="55">
        <v>0</v>
      </c>
      <c r="F24" s="36"/>
      <c r="G24" s="5">
        <v>23</v>
      </c>
      <c r="H24" s="5">
        <v>0</v>
      </c>
      <c r="I24" s="55">
        <v>0</v>
      </c>
      <c r="J24" s="55">
        <v>0</v>
      </c>
      <c r="K24" s="55">
        <v>0</v>
      </c>
    </row>
    <row r="25" spans="1:11" x14ac:dyDescent="0.25">
      <c r="A25" s="5">
        <v>24</v>
      </c>
      <c r="B25" s="5" t="s">
        <v>48</v>
      </c>
      <c r="C25" s="55">
        <v>0</v>
      </c>
      <c r="D25" s="55">
        <v>0</v>
      </c>
      <c r="E25" s="55">
        <v>0</v>
      </c>
      <c r="F25" s="36"/>
      <c r="G25" s="5">
        <v>24</v>
      </c>
      <c r="H25" s="5">
        <v>0</v>
      </c>
      <c r="I25" s="55">
        <v>0</v>
      </c>
      <c r="J25" s="55">
        <v>0</v>
      </c>
      <c r="K25" s="55">
        <v>0</v>
      </c>
    </row>
    <row r="26" spans="1:11" x14ac:dyDescent="0.25">
      <c r="A26" s="5">
        <v>25</v>
      </c>
      <c r="B26" s="5" t="s">
        <v>226</v>
      </c>
      <c r="C26" s="55">
        <v>0</v>
      </c>
      <c r="D26" s="55">
        <v>0</v>
      </c>
      <c r="E26" s="55">
        <v>0</v>
      </c>
      <c r="F26" s="36"/>
      <c r="G26" s="5">
        <v>25</v>
      </c>
      <c r="H26" s="5">
        <v>0</v>
      </c>
      <c r="I26" s="55">
        <v>0</v>
      </c>
      <c r="J26" s="55">
        <v>0</v>
      </c>
      <c r="K26" s="55">
        <v>0</v>
      </c>
    </row>
    <row r="27" spans="1:11" x14ac:dyDescent="0.25">
      <c r="A27" s="5">
        <v>26</v>
      </c>
      <c r="B27" s="5" t="s">
        <v>128</v>
      </c>
      <c r="C27" s="55">
        <v>0</v>
      </c>
      <c r="D27" s="55">
        <v>0</v>
      </c>
      <c r="E27" s="55">
        <v>0</v>
      </c>
      <c r="F27" s="36"/>
      <c r="G27" s="5">
        <v>26</v>
      </c>
      <c r="H27" s="5">
        <v>0</v>
      </c>
      <c r="I27" s="55">
        <v>0</v>
      </c>
      <c r="J27" s="55">
        <v>0</v>
      </c>
      <c r="K27" s="55">
        <v>0</v>
      </c>
    </row>
    <row r="28" spans="1:11" x14ac:dyDescent="0.25">
      <c r="A28" s="5">
        <v>27</v>
      </c>
      <c r="B28" s="5" t="s">
        <v>221</v>
      </c>
      <c r="C28" s="55">
        <v>0</v>
      </c>
      <c r="D28" s="55">
        <v>1033</v>
      </c>
      <c r="E28" s="55">
        <v>1033</v>
      </c>
      <c r="F28" s="36"/>
      <c r="G28" s="5">
        <v>27</v>
      </c>
      <c r="H28" s="5">
        <v>0</v>
      </c>
      <c r="I28" s="55">
        <v>0</v>
      </c>
      <c r="J28" s="55">
        <v>0</v>
      </c>
      <c r="K28" s="55">
        <v>0</v>
      </c>
    </row>
    <row r="29" spans="1:11" x14ac:dyDescent="0.25">
      <c r="A29" s="5">
        <v>28</v>
      </c>
      <c r="B29" s="5" t="s">
        <v>126</v>
      </c>
      <c r="C29" s="55">
        <v>0</v>
      </c>
      <c r="D29" s="55">
        <v>0</v>
      </c>
      <c r="E29" s="55">
        <v>0</v>
      </c>
      <c r="F29" s="36"/>
      <c r="G29" s="5">
        <v>28</v>
      </c>
      <c r="H29" s="5">
        <v>0</v>
      </c>
      <c r="I29" s="55">
        <v>0</v>
      </c>
      <c r="J29" s="55">
        <v>0</v>
      </c>
      <c r="K29" s="55">
        <v>0</v>
      </c>
    </row>
    <row r="30" spans="1:11" x14ac:dyDescent="0.25">
      <c r="A30" s="5">
        <v>29</v>
      </c>
      <c r="B30" s="5" t="s">
        <v>219</v>
      </c>
      <c r="C30" s="55">
        <v>0</v>
      </c>
      <c r="D30" s="55">
        <v>1033</v>
      </c>
      <c r="E30" s="55">
        <v>1033</v>
      </c>
      <c r="F30" s="36"/>
      <c r="G30" s="5">
        <v>29</v>
      </c>
      <c r="H30" s="212">
        <v>0</v>
      </c>
      <c r="I30" s="55">
        <v>0</v>
      </c>
      <c r="J30" s="55">
        <v>0</v>
      </c>
      <c r="K30" s="55">
        <v>0</v>
      </c>
    </row>
    <row r="31" spans="1:11" x14ac:dyDescent="0.25">
      <c r="A31" s="5">
        <v>30</v>
      </c>
      <c r="B31" s="5" t="s">
        <v>296</v>
      </c>
      <c r="C31" s="55">
        <v>0</v>
      </c>
      <c r="D31" s="55">
        <v>0</v>
      </c>
      <c r="E31" s="55">
        <v>0</v>
      </c>
      <c r="F31" s="36"/>
      <c r="I31" s="114">
        <f>SUM(K2:K30)</f>
        <v>31100</v>
      </c>
      <c r="J31" s="114">
        <f>SUM(J2:J30)</f>
        <v>9000</v>
      </c>
      <c r="K31" s="55">
        <f>SUM(I31:J31)</f>
        <v>40100</v>
      </c>
    </row>
    <row r="32" spans="1:11" x14ac:dyDescent="0.25">
      <c r="A32" s="5">
        <v>31</v>
      </c>
      <c r="B32" s="5" t="s">
        <v>216</v>
      </c>
      <c r="C32" s="55">
        <v>0</v>
      </c>
      <c r="D32" s="55">
        <v>0</v>
      </c>
      <c r="E32" s="55">
        <v>0</v>
      </c>
      <c r="F32" s="36"/>
      <c r="H32" s="195"/>
      <c r="I32" s="220">
        <f>SUM(I31/K31)</f>
        <v>0.77556109725685785</v>
      </c>
      <c r="J32" s="220">
        <f>SUM(J31/K31)</f>
        <v>0.22443890274314215</v>
      </c>
      <c r="K32" s="128"/>
    </row>
    <row r="33" spans="1:11" x14ac:dyDescent="0.25">
      <c r="A33" s="5">
        <v>32</v>
      </c>
      <c r="B33" s="5" t="s">
        <v>316</v>
      </c>
      <c r="C33" s="55">
        <v>0</v>
      </c>
      <c r="D33" s="55">
        <v>0</v>
      </c>
      <c r="E33" s="55">
        <v>0</v>
      </c>
      <c r="F33" s="36"/>
      <c r="I33" s="218" t="s">
        <v>74</v>
      </c>
      <c r="J33" s="218" t="s">
        <v>75</v>
      </c>
    </row>
    <row r="34" spans="1:11" x14ac:dyDescent="0.25">
      <c r="A34" s="5">
        <v>33</v>
      </c>
      <c r="B34" s="5" t="s">
        <v>323</v>
      </c>
      <c r="C34" s="55">
        <v>0</v>
      </c>
      <c r="D34" s="55">
        <v>0</v>
      </c>
      <c r="E34" s="55">
        <v>0</v>
      </c>
      <c r="F34" s="36"/>
    </row>
    <row r="35" spans="1:11" x14ac:dyDescent="0.25">
      <c r="A35" s="5">
        <v>34</v>
      </c>
      <c r="B35" s="5">
        <v>0</v>
      </c>
      <c r="C35" s="55">
        <v>0</v>
      </c>
      <c r="D35" s="55">
        <v>0</v>
      </c>
      <c r="E35" s="55">
        <v>0</v>
      </c>
      <c r="F35" s="36"/>
    </row>
    <row r="36" spans="1:11" x14ac:dyDescent="0.25">
      <c r="A36" s="5">
        <v>35</v>
      </c>
      <c r="B36" s="5">
        <v>0</v>
      </c>
      <c r="C36" s="55">
        <v>0</v>
      </c>
      <c r="D36" s="55">
        <v>0</v>
      </c>
      <c r="E36" s="55">
        <v>0</v>
      </c>
      <c r="F36" s="36"/>
    </row>
    <row r="37" spans="1:11" x14ac:dyDescent="0.25">
      <c r="A37" s="5">
        <v>36</v>
      </c>
      <c r="B37" s="5">
        <v>0</v>
      </c>
      <c r="C37" s="55">
        <v>0</v>
      </c>
      <c r="D37" s="55">
        <v>0</v>
      </c>
      <c r="E37" s="55">
        <v>0</v>
      </c>
      <c r="F37" s="36"/>
    </row>
    <row r="38" spans="1:11" x14ac:dyDescent="0.25">
      <c r="A38" s="5">
        <v>37</v>
      </c>
      <c r="B38" s="5">
        <v>0</v>
      </c>
      <c r="C38" s="55">
        <v>0</v>
      </c>
      <c r="D38" s="55">
        <v>0</v>
      </c>
      <c r="E38" s="55">
        <v>0</v>
      </c>
      <c r="F38" s="36"/>
      <c r="H38" s="326" t="s">
        <v>86</v>
      </c>
      <c r="I38" s="326"/>
      <c r="J38" s="326"/>
      <c r="K38" s="326"/>
    </row>
    <row r="39" spans="1:11" x14ac:dyDescent="0.25">
      <c r="A39" s="5">
        <v>38</v>
      </c>
      <c r="B39" s="5">
        <v>0</v>
      </c>
      <c r="C39" s="55">
        <v>0</v>
      </c>
      <c r="D39" s="55">
        <v>0</v>
      </c>
      <c r="E39" s="55">
        <v>0</v>
      </c>
      <c r="F39" s="36"/>
      <c r="H39" s="326"/>
      <c r="I39" s="326"/>
      <c r="J39" s="326"/>
      <c r="K39" s="326"/>
    </row>
    <row r="40" spans="1:11" x14ac:dyDescent="0.25">
      <c r="A40" s="5">
        <v>39</v>
      </c>
      <c r="B40" s="5">
        <v>0</v>
      </c>
      <c r="C40" s="55">
        <v>0</v>
      </c>
      <c r="D40" s="55">
        <v>0</v>
      </c>
      <c r="E40" s="55">
        <v>0</v>
      </c>
      <c r="F40" s="36"/>
    </row>
    <row r="41" spans="1:11" x14ac:dyDescent="0.25">
      <c r="A41" s="5">
        <v>40</v>
      </c>
      <c r="B41" s="5">
        <v>0</v>
      </c>
      <c r="C41" s="55">
        <v>0</v>
      </c>
      <c r="D41" s="55">
        <v>0</v>
      </c>
      <c r="E41" s="55">
        <v>0</v>
      </c>
      <c r="F41" s="36"/>
    </row>
    <row r="42" spans="1:11" x14ac:dyDescent="0.25">
      <c r="A42" s="5">
        <v>41</v>
      </c>
      <c r="B42" s="5">
        <v>0</v>
      </c>
      <c r="C42" s="55">
        <v>0</v>
      </c>
      <c r="D42" s="55">
        <v>0</v>
      </c>
      <c r="E42" s="55">
        <v>0</v>
      </c>
      <c r="F42" s="36"/>
    </row>
    <row r="43" spans="1:11" x14ac:dyDescent="0.25">
      <c r="A43" s="5">
        <v>42</v>
      </c>
      <c r="B43" s="5">
        <v>0</v>
      </c>
      <c r="C43" s="55">
        <v>0</v>
      </c>
      <c r="D43" s="55">
        <v>0</v>
      </c>
      <c r="E43" s="55">
        <v>0</v>
      </c>
      <c r="F43" s="36"/>
    </row>
    <row r="44" spans="1:11" x14ac:dyDescent="0.25">
      <c r="A44" s="5">
        <v>43</v>
      </c>
      <c r="B44" s="5">
        <v>0</v>
      </c>
      <c r="C44" s="55">
        <v>0</v>
      </c>
      <c r="D44" s="55">
        <v>0</v>
      </c>
      <c r="E44" s="55">
        <v>0</v>
      </c>
      <c r="F44" s="36"/>
    </row>
    <row r="45" spans="1:11" x14ac:dyDescent="0.25">
      <c r="A45" s="5">
        <v>44</v>
      </c>
      <c r="B45" s="5">
        <v>0</v>
      </c>
      <c r="C45" s="55">
        <v>0</v>
      </c>
      <c r="D45" s="55">
        <v>0</v>
      </c>
      <c r="E45" s="55">
        <v>0</v>
      </c>
      <c r="F45" s="36"/>
    </row>
    <row r="46" spans="1:11" x14ac:dyDescent="0.25">
      <c r="A46" s="5">
        <v>45</v>
      </c>
      <c r="B46" s="5">
        <v>0</v>
      </c>
      <c r="C46" s="55">
        <v>0</v>
      </c>
      <c r="D46" s="55">
        <v>0</v>
      </c>
      <c r="E46" s="55">
        <v>0</v>
      </c>
      <c r="F46" s="36"/>
    </row>
    <row r="47" spans="1:11" x14ac:dyDescent="0.25">
      <c r="A47" s="5">
        <v>46</v>
      </c>
      <c r="B47" s="5">
        <v>0</v>
      </c>
      <c r="C47" s="55">
        <v>0</v>
      </c>
      <c r="D47" s="55">
        <v>0</v>
      </c>
      <c r="E47" s="55">
        <v>0</v>
      </c>
      <c r="F47" s="36"/>
    </row>
    <row r="49" spans="3:6" x14ac:dyDescent="0.25">
      <c r="C49" s="55">
        <f>SUM(C2:C48)</f>
        <v>73011</v>
      </c>
      <c r="D49" s="55">
        <f>SUM(D2:D48)</f>
        <v>21476</v>
      </c>
      <c r="E49" s="55">
        <f>SUM(E2:E48)</f>
        <v>94487</v>
      </c>
      <c r="F49" s="36"/>
    </row>
    <row r="50" spans="3:6" x14ac:dyDescent="0.25">
      <c r="C50" s="220">
        <f>SUM(C49/E49)</f>
        <v>0.77270947326087192</v>
      </c>
      <c r="D50" s="220">
        <f>SUM(D49/E49)</f>
        <v>0.22729052673912814</v>
      </c>
      <c r="E50" s="36"/>
      <c r="F50" s="36"/>
    </row>
    <row r="51" spans="3:6" x14ac:dyDescent="0.25">
      <c r="C51" s="218" t="s">
        <v>74</v>
      </c>
      <c r="D51" s="218" t="s">
        <v>75</v>
      </c>
      <c r="E51" s="36"/>
      <c r="F51" s="36"/>
    </row>
  </sheetData>
  <dataConsolidate link="1"/>
  <mergeCells count="1">
    <mergeCell ref="H38:K39"/>
  </mergeCells>
  <conditionalFormatting sqref="I2:K30 C2:F47">
    <cfRule type="cellIs" dxfId="620" priority="15" operator="equal">
      <formula>0</formula>
    </cfRule>
  </conditionalFormatting>
  <conditionalFormatting sqref="C2:C47">
    <cfRule type="dataBar" priority="25">
      <dataBar>
        <cfvo type="num" val="0"/>
        <cfvo type="max"/>
        <color rgb="FF638EC6"/>
      </dataBar>
    </cfRule>
  </conditionalFormatting>
  <conditionalFormatting sqref="D2:D47">
    <cfRule type="dataBar" priority="9">
      <dataBar>
        <cfvo type="num" val="0"/>
        <cfvo type="max"/>
        <color rgb="FF00B050"/>
      </dataBar>
    </cfRule>
  </conditionalFormatting>
  <conditionalFormatting sqref="I2:I30">
    <cfRule type="dataBar" priority="8">
      <dataBar>
        <cfvo type="num" val="0"/>
        <cfvo type="max"/>
        <color rgb="FF638EC6"/>
      </dataBar>
    </cfRule>
  </conditionalFormatting>
  <conditionalFormatting sqref="J2:J30">
    <cfRule type="dataBar" priority="6">
      <dataBar>
        <cfvo type="num" val="0"/>
        <cfvo type="max"/>
        <color rgb="FF00B050"/>
      </dataBar>
    </cfRule>
  </conditionalFormatting>
  <conditionalFormatting sqref="K2:K30 E2:F47">
    <cfRule type="dataBar" priority="1">
      <dataBar>
        <cfvo type="min"/>
        <cfvo type="max"/>
        <color rgb="FFFF0000"/>
      </dataBar>
    </cfRule>
  </conditionalFormatting>
  <pageMargins left="0.70866141732283472" right="0.70866141732283472" top="0.74803149606299213" bottom="0.74803149606299213" header="0.31496062992125984" footer="0.31496062992125984"/>
  <pageSetup paperSize="9" scale="76" orientation="landscape" r:id="rId1"/>
  <drawing r:id="rId2"/>
  <tableParts count="2">
    <tablePart r:id="rId3"/>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50"/>
  <sheetViews>
    <sheetView workbookViewId="0">
      <selection activeCell="I37" sqref="I37"/>
    </sheetView>
  </sheetViews>
  <sheetFormatPr baseColWidth="10" defaultColWidth="11.21875" defaultRowHeight="13.2" x14ac:dyDescent="0.25"/>
  <cols>
    <col min="1" max="1" width="3.21875" style="181" customWidth="1"/>
    <col min="2" max="2" width="28.21875" style="182" customWidth="1"/>
    <col min="3" max="3" width="17.44140625" style="181" customWidth="1"/>
    <col min="4" max="4" width="8.21875" style="181" customWidth="1"/>
    <col min="5" max="7" width="11.21875" style="181"/>
    <col min="8" max="8" width="12.77734375" style="181" customWidth="1"/>
    <col min="9" max="9" width="36.5546875" style="181" bestFit="1" customWidth="1"/>
    <col min="10" max="10" width="16.77734375" style="181" bestFit="1" customWidth="1"/>
    <col min="11" max="11" width="12.77734375" style="181" bestFit="1" customWidth="1"/>
    <col min="12" max="256" width="11.21875" style="182"/>
    <col min="257" max="257" width="3.21875" style="182" customWidth="1"/>
    <col min="258" max="258" width="28.21875" style="182" customWidth="1"/>
    <col min="259" max="259" width="17.44140625" style="182" customWidth="1"/>
    <col min="260" max="260" width="8.21875" style="182" customWidth="1"/>
    <col min="261" max="263" width="11.21875" style="182"/>
    <col min="264" max="264" width="12.77734375" style="182" customWidth="1"/>
    <col min="265" max="265" width="8.77734375" style="182" customWidth="1"/>
    <col min="266" max="267" width="9.21875" style="182" customWidth="1"/>
    <col min="268" max="512" width="11.21875" style="182"/>
    <col min="513" max="513" width="3.21875" style="182" customWidth="1"/>
    <col min="514" max="514" width="28.21875" style="182" customWidth="1"/>
    <col min="515" max="515" width="17.44140625" style="182" customWidth="1"/>
    <col min="516" max="516" width="8.21875" style="182" customWidth="1"/>
    <col min="517" max="519" width="11.21875" style="182"/>
    <col min="520" max="520" width="12.77734375" style="182" customWidth="1"/>
    <col min="521" max="521" width="8.77734375" style="182" customWidth="1"/>
    <col min="522" max="523" width="9.21875" style="182" customWidth="1"/>
    <col min="524" max="768" width="11.21875" style="182"/>
    <col min="769" max="769" width="3.21875" style="182" customWidth="1"/>
    <col min="770" max="770" width="28.21875" style="182" customWidth="1"/>
    <col min="771" max="771" width="17.44140625" style="182" customWidth="1"/>
    <col min="772" max="772" width="8.21875" style="182" customWidth="1"/>
    <col min="773" max="775" width="11.21875" style="182"/>
    <col min="776" max="776" width="12.77734375" style="182" customWidth="1"/>
    <col min="777" max="777" width="8.77734375" style="182" customWidth="1"/>
    <col min="778" max="779" width="9.21875" style="182" customWidth="1"/>
    <col min="780" max="1024" width="11.21875" style="182"/>
    <col min="1025" max="1025" width="3.21875" style="182" customWidth="1"/>
    <col min="1026" max="1026" width="28.21875" style="182" customWidth="1"/>
    <col min="1027" max="1027" width="17.44140625" style="182" customWidth="1"/>
    <col min="1028" max="1028" width="8.21875" style="182" customWidth="1"/>
    <col min="1029" max="1031" width="11.21875" style="182"/>
    <col min="1032" max="1032" width="12.77734375" style="182" customWidth="1"/>
    <col min="1033" max="1033" width="8.77734375" style="182" customWidth="1"/>
    <col min="1034" max="1035" width="9.21875" style="182" customWidth="1"/>
    <col min="1036" max="1280" width="11.21875" style="182"/>
    <col min="1281" max="1281" width="3.21875" style="182" customWidth="1"/>
    <col min="1282" max="1282" width="28.21875" style="182" customWidth="1"/>
    <col min="1283" max="1283" width="17.44140625" style="182" customWidth="1"/>
    <col min="1284" max="1284" width="8.21875" style="182" customWidth="1"/>
    <col min="1285" max="1287" width="11.21875" style="182"/>
    <col min="1288" max="1288" width="12.77734375" style="182" customWidth="1"/>
    <col min="1289" max="1289" width="8.77734375" style="182" customWidth="1"/>
    <col min="1290" max="1291" width="9.21875" style="182" customWidth="1"/>
    <col min="1292" max="1536" width="11.21875" style="182"/>
    <col min="1537" max="1537" width="3.21875" style="182" customWidth="1"/>
    <col min="1538" max="1538" width="28.21875" style="182" customWidth="1"/>
    <col min="1539" max="1539" width="17.44140625" style="182" customWidth="1"/>
    <col min="1540" max="1540" width="8.21875" style="182" customWidth="1"/>
    <col min="1541" max="1543" width="11.21875" style="182"/>
    <col min="1544" max="1544" width="12.77734375" style="182" customWidth="1"/>
    <col min="1545" max="1545" width="8.77734375" style="182" customWidth="1"/>
    <col min="1546" max="1547" width="9.21875" style="182" customWidth="1"/>
    <col min="1548" max="1792" width="11.21875" style="182"/>
    <col min="1793" max="1793" width="3.21875" style="182" customWidth="1"/>
    <col min="1794" max="1794" width="28.21875" style="182" customWidth="1"/>
    <col min="1795" max="1795" width="17.44140625" style="182" customWidth="1"/>
    <col min="1796" max="1796" width="8.21875" style="182" customWidth="1"/>
    <col min="1797" max="1799" width="11.21875" style="182"/>
    <col min="1800" max="1800" width="12.77734375" style="182" customWidth="1"/>
    <col min="1801" max="1801" width="8.77734375" style="182" customWidth="1"/>
    <col min="1802" max="1803" width="9.21875" style="182" customWidth="1"/>
    <col min="1804" max="2048" width="11.21875" style="182"/>
    <col min="2049" max="2049" width="3.21875" style="182" customWidth="1"/>
    <col min="2050" max="2050" width="28.21875" style="182" customWidth="1"/>
    <col min="2051" max="2051" width="17.44140625" style="182" customWidth="1"/>
    <col min="2052" max="2052" width="8.21875" style="182" customWidth="1"/>
    <col min="2053" max="2055" width="11.21875" style="182"/>
    <col min="2056" max="2056" width="12.77734375" style="182" customWidth="1"/>
    <col min="2057" max="2057" width="8.77734375" style="182" customWidth="1"/>
    <col min="2058" max="2059" width="9.21875" style="182" customWidth="1"/>
    <col min="2060" max="2304" width="11.21875" style="182"/>
    <col min="2305" max="2305" width="3.21875" style="182" customWidth="1"/>
    <col min="2306" max="2306" width="28.21875" style="182" customWidth="1"/>
    <col min="2307" max="2307" width="17.44140625" style="182" customWidth="1"/>
    <col min="2308" max="2308" width="8.21875" style="182" customWidth="1"/>
    <col min="2309" max="2311" width="11.21875" style="182"/>
    <col min="2312" max="2312" width="12.77734375" style="182" customWidth="1"/>
    <col min="2313" max="2313" width="8.77734375" style="182" customWidth="1"/>
    <col min="2314" max="2315" width="9.21875" style="182" customWidth="1"/>
    <col min="2316" max="2560" width="11.21875" style="182"/>
    <col min="2561" max="2561" width="3.21875" style="182" customWidth="1"/>
    <col min="2562" max="2562" width="28.21875" style="182" customWidth="1"/>
    <col min="2563" max="2563" width="17.44140625" style="182" customWidth="1"/>
    <col min="2564" max="2564" width="8.21875" style="182" customWidth="1"/>
    <col min="2565" max="2567" width="11.21875" style="182"/>
    <col min="2568" max="2568" width="12.77734375" style="182" customWidth="1"/>
    <col min="2569" max="2569" width="8.77734375" style="182" customWidth="1"/>
    <col min="2570" max="2571" width="9.21875" style="182" customWidth="1"/>
    <col min="2572" max="2816" width="11.21875" style="182"/>
    <col min="2817" max="2817" width="3.21875" style="182" customWidth="1"/>
    <col min="2818" max="2818" width="28.21875" style="182" customWidth="1"/>
    <col min="2819" max="2819" width="17.44140625" style="182" customWidth="1"/>
    <col min="2820" max="2820" width="8.21875" style="182" customWidth="1"/>
    <col min="2821" max="2823" width="11.21875" style="182"/>
    <col min="2824" max="2824" width="12.77734375" style="182" customWidth="1"/>
    <col min="2825" max="2825" width="8.77734375" style="182" customWidth="1"/>
    <col min="2826" max="2827" width="9.21875" style="182" customWidth="1"/>
    <col min="2828" max="3072" width="11.21875" style="182"/>
    <col min="3073" max="3073" width="3.21875" style="182" customWidth="1"/>
    <col min="3074" max="3074" width="28.21875" style="182" customWidth="1"/>
    <col min="3075" max="3075" width="17.44140625" style="182" customWidth="1"/>
    <col min="3076" max="3076" width="8.21875" style="182" customWidth="1"/>
    <col min="3077" max="3079" width="11.21875" style="182"/>
    <col min="3080" max="3080" width="12.77734375" style="182" customWidth="1"/>
    <col min="3081" max="3081" width="8.77734375" style="182" customWidth="1"/>
    <col min="3082" max="3083" width="9.21875" style="182" customWidth="1"/>
    <col min="3084" max="3328" width="11.21875" style="182"/>
    <col min="3329" max="3329" width="3.21875" style="182" customWidth="1"/>
    <col min="3330" max="3330" width="28.21875" style="182" customWidth="1"/>
    <col min="3331" max="3331" width="17.44140625" style="182" customWidth="1"/>
    <col min="3332" max="3332" width="8.21875" style="182" customWidth="1"/>
    <col min="3333" max="3335" width="11.21875" style="182"/>
    <col min="3336" max="3336" width="12.77734375" style="182" customWidth="1"/>
    <col min="3337" max="3337" width="8.77734375" style="182" customWidth="1"/>
    <col min="3338" max="3339" width="9.21875" style="182" customWidth="1"/>
    <col min="3340" max="3584" width="11.21875" style="182"/>
    <col min="3585" max="3585" width="3.21875" style="182" customWidth="1"/>
    <col min="3586" max="3586" width="28.21875" style="182" customWidth="1"/>
    <col min="3587" max="3587" width="17.44140625" style="182" customWidth="1"/>
    <col min="3588" max="3588" width="8.21875" style="182" customWidth="1"/>
    <col min="3589" max="3591" width="11.21875" style="182"/>
    <col min="3592" max="3592" width="12.77734375" style="182" customWidth="1"/>
    <col min="3593" max="3593" width="8.77734375" style="182" customWidth="1"/>
    <col min="3594" max="3595" width="9.21875" style="182" customWidth="1"/>
    <col min="3596" max="3840" width="11.21875" style="182"/>
    <col min="3841" max="3841" width="3.21875" style="182" customWidth="1"/>
    <col min="3842" max="3842" width="28.21875" style="182" customWidth="1"/>
    <col min="3843" max="3843" width="17.44140625" style="182" customWidth="1"/>
    <col min="3844" max="3844" width="8.21875" style="182" customWidth="1"/>
    <col min="3845" max="3847" width="11.21875" style="182"/>
    <col min="3848" max="3848" width="12.77734375" style="182" customWidth="1"/>
    <col min="3849" max="3849" width="8.77734375" style="182" customWidth="1"/>
    <col min="3850" max="3851" width="9.21875" style="182" customWidth="1"/>
    <col min="3852" max="4096" width="11.21875" style="182"/>
    <col min="4097" max="4097" width="3.21875" style="182" customWidth="1"/>
    <col min="4098" max="4098" width="28.21875" style="182" customWidth="1"/>
    <col min="4099" max="4099" width="17.44140625" style="182" customWidth="1"/>
    <col min="4100" max="4100" width="8.21875" style="182" customWidth="1"/>
    <col min="4101" max="4103" width="11.21875" style="182"/>
    <col min="4104" max="4104" width="12.77734375" style="182" customWidth="1"/>
    <col min="4105" max="4105" width="8.77734375" style="182" customWidth="1"/>
    <col min="4106" max="4107" width="9.21875" style="182" customWidth="1"/>
    <col min="4108" max="4352" width="11.21875" style="182"/>
    <col min="4353" max="4353" width="3.21875" style="182" customWidth="1"/>
    <col min="4354" max="4354" width="28.21875" style="182" customWidth="1"/>
    <col min="4355" max="4355" width="17.44140625" style="182" customWidth="1"/>
    <col min="4356" max="4356" width="8.21875" style="182" customWidth="1"/>
    <col min="4357" max="4359" width="11.21875" style="182"/>
    <col min="4360" max="4360" width="12.77734375" style="182" customWidth="1"/>
    <col min="4361" max="4361" width="8.77734375" style="182" customWidth="1"/>
    <col min="4362" max="4363" width="9.21875" style="182" customWidth="1"/>
    <col min="4364" max="4608" width="11.21875" style="182"/>
    <col min="4609" max="4609" width="3.21875" style="182" customWidth="1"/>
    <col min="4610" max="4610" width="28.21875" style="182" customWidth="1"/>
    <col min="4611" max="4611" width="17.44140625" style="182" customWidth="1"/>
    <col min="4612" max="4612" width="8.21875" style="182" customWidth="1"/>
    <col min="4613" max="4615" width="11.21875" style="182"/>
    <col min="4616" max="4616" width="12.77734375" style="182" customWidth="1"/>
    <col min="4617" max="4617" width="8.77734375" style="182" customWidth="1"/>
    <col min="4618" max="4619" width="9.21875" style="182" customWidth="1"/>
    <col min="4620" max="4864" width="11.21875" style="182"/>
    <col min="4865" max="4865" width="3.21875" style="182" customWidth="1"/>
    <col min="4866" max="4866" width="28.21875" style="182" customWidth="1"/>
    <col min="4867" max="4867" width="17.44140625" style="182" customWidth="1"/>
    <col min="4868" max="4868" width="8.21875" style="182" customWidth="1"/>
    <col min="4869" max="4871" width="11.21875" style="182"/>
    <col min="4872" max="4872" width="12.77734375" style="182" customWidth="1"/>
    <col min="4873" max="4873" width="8.77734375" style="182" customWidth="1"/>
    <col min="4874" max="4875" width="9.21875" style="182" customWidth="1"/>
    <col min="4876" max="5120" width="11.21875" style="182"/>
    <col min="5121" max="5121" width="3.21875" style="182" customWidth="1"/>
    <col min="5122" max="5122" width="28.21875" style="182" customWidth="1"/>
    <col min="5123" max="5123" width="17.44140625" style="182" customWidth="1"/>
    <col min="5124" max="5124" width="8.21875" style="182" customWidth="1"/>
    <col min="5125" max="5127" width="11.21875" style="182"/>
    <col min="5128" max="5128" width="12.77734375" style="182" customWidth="1"/>
    <col min="5129" max="5129" width="8.77734375" style="182" customWidth="1"/>
    <col min="5130" max="5131" width="9.21875" style="182" customWidth="1"/>
    <col min="5132" max="5376" width="11.21875" style="182"/>
    <col min="5377" max="5377" width="3.21875" style="182" customWidth="1"/>
    <col min="5378" max="5378" width="28.21875" style="182" customWidth="1"/>
    <col min="5379" max="5379" width="17.44140625" style="182" customWidth="1"/>
    <col min="5380" max="5380" width="8.21875" style="182" customWidth="1"/>
    <col min="5381" max="5383" width="11.21875" style="182"/>
    <col min="5384" max="5384" width="12.77734375" style="182" customWidth="1"/>
    <col min="5385" max="5385" width="8.77734375" style="182" customWidth="1"/>
    <col min="5386" max="5387" width="9.21875" style="182" customWidth="1"/>
    <col min="5388" max="5632" width="11.21875" style="182"/>
    <col min="5633" max="5633" width="3.21875" style="182" customWidth="1"/>
    <col min="5634" max="5634" width="28.21875" style="182" customWidth="1"/>
    <col min="5635" max="5635" width="17.44140625" style="182" customWidth="1"/>
    <col min="5636" max="5636" width="8.21875" style="182" customWidth="1"/>
    <col min="5637" max="5639" width="11.21875" style="182"/>
    <col min="5640" max="5640" width="12.77734375" style="182" customWidth="1"/>
    <col min="5641" max="5641" width="8.77734375" style="182" customWidth="1"/>
    <col min="5642" max="5643" width="9.21875" style="182" customWidth="1"/>
    <col min="5644" max="5888" width="11.21875" style="182"/>
    <col min="5889" max="5889" width="3.21875" style="182" customWidth="1"/>
    <col min="5890" max="5890" width="28.21875" style="182" customWidth="1"/>
    <col min="5891" max="5891" width="17.44140625" style="182" customWidth="1"/>
    <col min="5892" max="5892" width="8.21875" style="182" customWidth="1"/>
    <col min="5893" max="5895" width="11.21875" style="182"/>
    <col min="5896" max="5896" width="12.77734375" style="182" customWidth="1"/>
    <col min="5897" max="5897" width="8.77734375" style="182" customWidth="1"/>
    <col min="5898" max="5899" width="9.21875" style="182" customWidth="1"/>
    <col min="5900" max="6144" width="11.21875" style="182"/>
    <col min="6145" max="6145" width="3.21875" style="182" customWidth="1"/>
    <col min="6146" max="6146" width="28.21875" style="182" customWidth="1"/>
    <col min="6147" max="6147" width="17.44140625" style="182" customWidth="1"/>
    <col min="6148" max="6148" width="8.21875" style="182" customWidth="1"/>
    <col min="6149" max="6151" width="11.21875" style="182"/>
    <col min="6152" max="6152" width="12.77734375" style="182" customWidth="1"/>
    <col min="6153" max="6153" width="8.77734375" style="182" customWidth="1"/>
    <col min="6154" max="6155" width="9.21875" style="182" customWidth="1"/>
    <col min="6156" max="6400" width="11.21875" style="182"/>
    <col min="6401" max="6401" width="3.21875" style="182" customWidth="1"/>
    <col min="6402" max="6402" width="28.21875" style="182" customWidth="1"/>
    <col min="6403" max="6403" width="17.44140625" style="182" customWidth="1"/>
    <col min="6404" max="6404" width="8.21875" style="182" customWidth="1"/>
    <col min="6405" max="6407" width="11.21875" style="182"/>
    <col min="6408" max="6408" width="12.77734375" style="182" customWidth="1"/>
    <col min="6409" max="6409" width="8.77734375" style="182" customWidth="1"/>
    <col min="6410" max="6411" width="9.21875" style="182" customWidth="1"/>
    <col min="6412" max="6656" width="11.21875" style="182"/>
    <col min="6657" max="6657" width="3.21875" style="182" customWidth="1"/>
    <col min="6658" max="6658" width="28.21875" style="182" customWidth="1"/>
    <col min="6659" max="6659" width="17.44140625" style="182" customWidth="1"/>
    <col min="6660" max="6660" width="8.21875" style="182" customWidth="1"/>
    <col min="6661" max="6663" width="11.21875" style="182"/>
    <col min="6664" max="6664" width="12.77734375" style="182" customWidth="1"/>
    <col min="6665" max="6665" width="8.77734375" style="182" customWidth="1"/>
    <col min="6666" max="6667" width="9.21875" style="182" customWidth="1"/>
    <col min="6668" max="6912" width="11.21875" style="182"/>
    <col min="6913" max="6913" width="3.21875" style="182" customWidth="1"/>
    <col min="6914" max="6914" width="28.21875" style="182" customWidth="1"/>
    <col min="6915" max="6915" width="17.44140625" style="182" customWidth="1"/>
    <col min="6916" max="6916" width="8.21875" style="182" customWidth="1"/>
    <col min="6917" max="6919" width="11.21875" style="182"/>
    <col min="6920" max="6920" width="12.77734375" style="182" customWidth="1"/>
    <col min="6921" max="6921" width="8.77734375" style="182" customWidth="1"/>
    <col min="6922" max="6923" width="9.21875" style="182" customWidth="1"/>
    <col min="6924" max="7168" width="11.21875" style="182"/>
    <col min="7169" max="7169" width="3.21875" style="182" customWidth="1"/>
    <col min="7170" max="7170" width="28.21875" style="182" customWidth="1"/>
    <col min="7171" max="7171" width="17.44140625" style="182" customWidth="1"/>
    <col min="7172" max="7172" width="8.21875" style="182" customWidth="1"/>
    <col min="7173" max="7175" width="11.21875" style="182"/>
    <col min="7176" max="7176" width="12.77734375" style="182" customWidth="1"/>
    <col min="7177" max="7177" width="8.77734375" style="182" customWidth="1"/>
    <col min="7178" max="7179" width="9.21875" style="182" customWidth="1"/>
    <col min="7180" max="7424" width="11.21875" style="182"/>
    <col min="7425" max="7425" width="3.21875" style="182" customWidth="1"/>
    <col min="7426" max="7426" width="28.21875" style="182" customWidth="1"/>
    <col min="7427" max="7427" width="17.44140625" style="182" customWidth="1"/>
    <col min="7428" max="7428" width="8.21875" style="182" customWidth="1"/>
    <col min="7429" max="7431" width="11.21875" style="182"/>
    <col min="7432" max="7432" width="12.77734375" style="182" customWidth="1"/>
    <col min="7433" max="7433" width="8.77734375" style="182" customWidth="1"/>
    <col min="7434" max="7435" width="9.21875" style="182" customWidth="1"/>
    <col min="7436" max="7680" width="11.21875" style="182"/>
    <col min="7681" max="7681" width="3.21875" style="182" customWidth="1"/>
    <col min="7682" max="7682" width="28.21875" style="182" customWidth="1"/>
    <col min="7683" max="7683" width="17.44140625" style="182" customWidth="1"/>
    <col min="7684" max="7684" width="8.21875" style="182" customWidth="1"/>
    <col min="7685" max="7687" width="11.21875" style="182"/>
    <col min="7688" max="7688" width="12.77734375" style="182" customWidth="1"/>
    <col min="7689" max="7689" width="8.77734375" style="182" customWidth="1"/>
    <col min="7690" max="7691" width="9.21875" style="182" customWidth="1"/>
    <col min="7692" max="7936" width="11.21875" style="182"/>
    <col min="7937" max="7937" width="3.21875" style="182" customWidth="1"/>
    <col min="7938" max="7938" width="28.21875" style="182" customWidth="1"/>
    <col min="7939" max="7939" width="17.44140625" style="182" customWidth="1"/>
    <col min="7940" max="7940" width="8.21875" style="182" customWidth="1"/>
    <col min="7941" max="7943" width="11.21875" style="182"/>
    <col min="7944" max="7944" width="12.77734375" style="182" customWidth="1"/>
    <col min="7945" max="7945" width="8.77734375" style="182" customWidth="1"/>
    <col min="7946" max="7947" width="9.21875" style="182" customWidth="1"/>
    <col min="7948" max="8192" width="11.21875" style="182"/>
    <col min="8193" max="8193" width="3.21875" style="182" customWidth="1"/>
    <col min="8194" max="8194" width="28.21875" style="182" customWidth="1"/>
    <col min="8195" max="8195" width="17.44140625" style="182" customWidth="1"/>
    <col min="8196" max="8196" width="8.21875" style="182" customWidth="1"/>
    <col min="8197" max="8199" width="11.21875" style="182"/>
    <col min="8200" max="8200" width="12.77734375" style="182" customWidth="1"/>
    <col min="8201" max="8201" width="8.77734375" style="182" customWidth="1"/>
    <col min="8202" max="8203" width="9.21875" style="182" customWidth="1"/>
    <col min="8204" max="8448" width="11.21875" style="182"/>
    <col min="8449" max="8449" width="3.21875" style="182" customWidth="1"/>
    <col min="8450" max="8450" width="28.21875" style="182" customWidth="1"/>
    <col min="8451" max="8451" width="17.44140625" style="182" customWidth="1"/>
    <col min="8452" max="8452" width="8.21875" style="182" customWidth="1"/>
    <col min="8453" max="8455" width="11.21875" style="182"/>
    <col min="8456" max="8456" width="12.77734375" style="182" customWidth="1"/>
    <col min="8457" max="8457" width="8.77734375" style="182" customWidth="1"/>
    <col min="8458" max="8459" width="9.21875" style="182" customWidth="1"/>
    <col min="8460" max="8704" width="11.21875" style="182"/>
    <col min="8705" max="8705" width="3.21875" style="182" customWidth="1"/>
    <col min="8706" max="8706" width="28.21875" style="182" customWidth="1"/>
    <col min="8707" max="8707" width="17.44140625" style="182" customWidth="1"/>
    <col min="8708" max="8708" width="8.21875" style="182" customWidth="1"/>
    <col min="8709" max="8711" width="11.21875" style="182"/>
    <col min="8712" max="8712" width="12.77734375" style="182" customWidth="1"/>
    <col min="8713" max="8713" width="8.77734375" style="182" customWidth="1"/>
    <col min="8714" max="8715" width="9.21875" style="182" customWidth="1"/>
    <col min="8716" max="8960" width="11.21875" style="182"/>
    <col min="8961" max="8961" width="3.21875" style="182" customWidth="1"/>
    <col min="8962" max="8962" width="28.21875" style="182" customWidth="1"/>
    <col min="8963" max="8963" width="17.44140625" style="182" customWidth="1"/>
    <col min="8964" max="8964" width="8.21875" style="182" customWidth="1"/>
    <col min="8965" max="8967" width="11.21875" style="182"/>
    <col min="8968" max="8968" width="12.77734375" style="182" customWidth="1"/>
    <col min="8969" max="8969" width="8.77734375" style="182" customWidth="1"/>
    <col min="8970" max="8971" width="9.21875" style="182" customWidth="1"/>
    <col min="8972" max="9216" width="11.21875" style="182"/>
    <col min="9217" max="9217" width="3.21875" style="182" customWidth="1"/>
    <col min="9218" max="9218" width="28.21875" style="182" customWidth="1"/>
    <col min="9219" max="9219" width="17.44140625" style="182" customWidth="1"/>
    <col min="9220" max="9220" width="8.21875" style="182" customWidth="1"/>
    <col min="9221" max="9223" width="11.21875" style="182"/>
    <col min="9224" max="9224" width="12.77734375" style="182" customWidth="1"/>
    <col min="9225" max="9225" width="8.77734375" style="182" customWidth="1"/>
    <col min="9226" max="9227" width="9.21875" style="182" customWidth="1"/>
    <col min="9228" max="9472" width="11.21875" style="182"/>
    <col min="9473" max="9473" width="3.21875" style="182" customWidth="1"/>
    <col min="9474" max="9474" width="28.21875" style="182" customWidth="1"/>
    <col min="9475" max="9475" width="17.44140625" style="182" customWidth="1"/>
    <col min="9476" max="9476" width="8.21875" style="182" customWidth="1"/>
    <col min="9477" max="9479" width="11.21875" style="182"/>
    <col min="9480" max="9480" width="12.77734375" style="182" customWidth="1"/>
    <col min="9481" max="9481" width="8.77734375" style="182" customWidth="1"/>
    <col min="9482" max="9483" width="9.21875" style="182" customWidth="1"/>
    <col min="9484" max="9728" width="11.21875" style="182"/>
    <col min="9729" max="9729" width="3.21875" style="182" customWidth="1"/>
    <col min="9730" max="9730" width="28.21875" style="182" customWidth="1"/>
    <col min="9731" max="9731" width="17.44140625" style="182" customWidth="1"/>
    <col min="9732" max="9732" width="8.21875" style="182" customWidth="1"/>
    <col min="9733" max="9735" width="11.21875" style="182"/>
    <col min="9736" max="9736" width="12.77734375" style="182" customWidth="1"/>
    <col min="9737" max="9737" width="8.77734375" style="182" customWidth="1"/>
    <col min="9738" max="9739" width="9.21875" style="182" customWidth="1"/>
    <col min="9740" max="9984" width="11.21875" style="182"/>
    <col min="9985" max="9985" width="3.21875" style="182" customWidth="1"/>
    <col min="9986" max="9986" width="28.21875" style="182" customWidth="1"/>
    <col min="9987" max="9987" width="17.44140625" style="182" customWidth="1"/>
    <col min="9988" max="9988" width="8.21875" style="182" customWidth="1"/>
    <col min="9989" max="9991" width="11.21875" style="182"/>
    <col min="9992" max="9992" width="12.77734375" style="182" customWidth="1"/>
    <col min="9993" max="9993" width="8.77734375" style="182" customWidth="1"/>
    <col min="9994" max="9995" width="9.21875" style="182" customWidth="1"/>
    <col min="9996" max="10240" width="11.21875" style="182"/>
    <col min="10241" max="10241" width="3.21875" style="182" customWidth="1"/>
    <col min="10242" max="10242" width="28.21875" style="182" customWidth="1"/>
    <col min="10243" max="10243" width="17.44140625" style="182" customWidth="1"/>
    <col min="10244" max="10244" width="8.21875" style="182" customWidth="1"/>
    <col min="10245" max="10247" width="11.21875" style="182"/>
    <col min="10248" max="10248" width="12.77734375" style="182" customWidth="1"/>
    <col min="10249" max="10249" width="8.77734375" style="182" customWidth="1"/>
    <col min="10250" max="10251" width="9.21875" style="182" customWidth="1"/>
    <col min="10252" max="10496" width="11.21875" style="182"/>
    <col min="10497" max="10497" width="3.21875" style="182" customWidth="1"/>
    <col min="10498" max="10498" width="28.21875" style="182" customWidth="1"/>
    <col min="10499" max="10499" width="17.44140625" style="182" customWidth="1"/>
    <col min="10500" max="10500" width="8.21875" style="182" customWidth="1"/>
    <col min="10501" max="10503" width="11.21875" style="182"/>
    <col min="10504" max="10504" width="12.77734375" style="182" customWidth="1"/>
    <col min="10505" max="10505" width="8.77734375" style="182" customWidth="1"/>
    <col min="10506" max="10507" width="9.21875" style="182" customWidth="1"/>
    <col min="10508" max="10752" width="11.21875" style="182"/>
    <col min="10753" max="10753" width="3.21875" style="182" customWidth="1"/>
    <col min="10754" max="10754" width="28.21875" style="182" customWidth="1"/>
    <col min="10755" max="10755" width="17.44140625" style="182" customWidth="1"/>
    <col min="10756" max="10756" width="8.21875" style="182" customWidth="1"/>
    <col min="10757" max="10759" width="11.21875" style="182"/>
    <col min="10760" max="10760" width="12.77734375" style="182" customWidth="1"/>
    <col min="10761" max="10761" width="8.77734375" style="182" customWidth="1"/>
    <col min="10762" max="10763" width="9.21875" style="182" customWidth="1"/>
    <col min="10764" max="11008" width="11.21875" style="182"/>
    <col min="11009" max="11009" width="3.21875" style="182" customWidth="1"/>
    <col min="11010" max="11010" width="28.21875" style="182" customWidth="1"/>
    <col min="11011" max="11011" width="17.44140625" style="182" customWidth="1"/>
    <col min="11012" max="11012" width="8.21875" style="182" customWidth="1"/>
    <col min="11013" max="11015" width="11.21875" style="182"/>
    <col min="11016" max="11016" width="12.77734375" style="182" customWidth="1"/>
    <col min="11017" max="11017" width="8.77734375" style="182" customWidth="1"/>
    <col min="11018" max="11019" width="9.21875" style="182" customWidth="1"/>
    <col min="11020" max="11264" width="11.21875" style="182"/>
    <col min="11265" max="11265" width="3.21875" style="182" customWidth="1"/>
    <col min="11266" max="11266" width="28.21875" style="182" customWidth="1"/>
    <col min="11267" max="11267" width="17.44140625" style="182" customWidth="1"/>
    <col min="11268" max="11268" width="8.21875" style="182" customWidth="1"/>
    <col min="11269" max="11271" width="11.21875" style="182"/>
    <col min="11272" max="11272" width="12.77734375" style="182" customWidth="1"/>
    <col min="11273" max="11273" width="8.77734375" style="182" customWidth="1"/>
    <col min="11274" max="11275" width="9.21875" style="182" customWidth="1"/>
    <col min="11276" max="11520" width="11.21875" style="182"/>
    <col min="11521" max="11521" width="3.21875" style="182" customWidth="1"/>
    <col min="11522" max="11522" width="28.21875" style="182" customWidth="1"/>
    <col min="11523" max="11523" width="17.44140625" style="182" customWidth="1"/>
    <col min="11524" max="11524" width="8.21875" style="182" customWidth="1"/>
    <col min="11525" max="11527" width="11.21875" style="182"/>
    <col min="11528" max="11528" width="12.77734375" style="182" customWidth="1"/>
    <col min="11529" max="11529" width="8.77734375" style="182" customWidth="1"/>
    <col min="11530" max="11531" width="9.21875" style="182" customWidth="1"/>
    <col min="11532" max="11776" width="11.21875" style="182"/>
    <col min="11777" max="11777" width="3.21875" style="182" customWidth="1"/>
    <col min="11778" max="11778" width="28.21875" style="182" customWidth="1"/>
    <col min="11779" max="11779" width="17.44140625" style="182" customWidth="1"/>
    <col min="11780" max="11780" width="8.21875" style="182" customWidth="1"/>
    <col min="11781" max="11783" width="11.21875" style="182"/>
    <col min="11784" max="11784" width="12.77734375" style="182" customWidth="1"/>
    <col min="11785" max="11785" width="8.77734375" style="182" customWidth="1"/>
    <col min="11786" max="11787" width="9.21875" style="182" customWidth="1"/>
    <col min="11788" max="12032" width="11.21875" style="182"/>
    <col min="12033" max="12033" width="3.21875" style="182" customWidth="1"/>
    <col min="12034" max="12034" width="28.21875" style="182" customWidth="1"/>
    <col min="12035" max="12035" width="17.44140625" style="182" customWidth="1"/>
    <col min="12036" max="12036" width="8.21875" style="182" customWidth="1"/>
    <col min="12037" max="12039" width="11.21875" style="182"/>
    <col min="12040" max="12040" width="12.77734375" style="182" customWidth="1"/>
    <col min="12041" max="12041" width="8.77734375" style="182" customWidth="1"/>
    <col min="12042" max="12043" width="9.21875" style="182" customWidth="1"/>
    <col min="12044" max="12288" width="11.21875" style="182"/>
    <col min="12289" max="12289" width="3.21875" style="182" customWidth="1"/>
    <col min="12290" max="12290" width="28.21875" style="182" customWidth="1"/>
    <col min="12291" max="12291" width="17.44140625" style="182" customWidth="1"/>
    <col min="12292" max="12292" width="8.21875" style="182" customWidth="1"/>
    <col min="12293" max="12295" width="11.21875" style="182"/>
    <col min="12296" max="12296" width="12.77734375" style="182" customWidth="1"/>
    <col min="12297" max="12297" width="8.77734375" style="182" customWidth="1"/>
    <col min="12298" max="12299" width="9.21875" style="182" customWidth="1"/>
    <col min="12300" max="12544" width="11.21875" style="182"/>
    <col min="12545" max="12545" width="3.21875" style="182" customWidth="1"/>
    <col min="12546" max="12546" width="28.21875" style="182" customWidth="1"/>
    <col min="12547" max="12547" width="17.44140625" style="182" customWidth="1"/>
    <col min="12548" max="12548" width="8.21875" style="182" customWidth="1"/>
    <col min="12549" max="12551" width="11.21875" style="182"/>
    <col min="12552" max="12552" width="12.77734375" style="182" customWidth="1"/>
    <col min="12553" max="12553" width="8.77734375" style="182" customWidth="1"/>
    <col min="12554" max="12555" width="9.21875" style="182" customWidth="1"/>
    <col min="12556" max="12800" width="11.21875" style="182"/>
    <col min="12801" max="12801" width="3.21875" style="182" customWidth="1"/>
    <col min="12802" max="12802" width="28.21875" style="182" customWidth="1"/>
    <col min="12803" max="12803" width="17.44140625" style="182" customWidth="1"/>
    <col min="12804" max="12804" width="8.21875" style="182" customWidth="1"/>
    <col min="12805" max="12807" width="11.21875" style="182"/>
    <col min="12808" max="12808" width="12.77734375" style="182" customWidth="1"/>
    <col min="12809" max="12809" width="8.77734375" style="182" customWidth="1"/>
    <col min="12810" max="12811" width="9.21875" style="182" customWidth="1"/>
    <col min="12812" max="13056" width="11.21875" style="182"/>
    <col min="13057" max="13057" width="3.21875" style="182" customWidth="1"/>
    <col min="13058" max="13058" width="28.21875" style="182" customWidth="1"/>
    <col min="13059" max="13059" width="17.44140625" style="182" customWidth="1"/>
    <col min="13060" max="13060" width="8.21875" style="182" customWidth="1"/>
    <col min="13061" max="13063" width="11.21875" style="182"/>
    <col min="13064" max="13064" width="12.77734375" style="182" customWidth="1"/>
    <col min="13065" max="13065" width="8.77734375" style="182" customWidth="1"/>
    <col min="13066" max="13067" width="9.21875" style="182" customWidth="1"/>
    <col min="13068" max="13312" width="11.21875" style="182"/>
    <col min="13313" max="13313" width="3.21875" style="182" customWidth="1"/>
    <col min="13314" max="13314" width="28.21875" style="182" customWidth="1"/>
    <col min="13315" max="13315" width="17.44140625" style="182" customWidth="1"/>
    <col min="13316" max="13316" width="8.21875" style="182" customWidth="1"/>
    <col min="13317" max="13319" width="11.21875" style="182"/>
    <col min="13320" max="13320" width="12.77734375" style="182" customWidth="1"/>
    <col min="13321" max="13321" width="8.77734375" style="182" customWidth="1"/>
    <col min="13322" max="13323" width="9.21875" style="182" customWidth="1"/>
    <col min="13324" max="13568" width="11.21875" style="182"/>
    <col min="13569" max="13569" width="3.21875" style="182" customWidth="1"/>
    <col min="13570" max="13570" width="28.21875" style="182" customWidth="1"/>
    <col min="13571" max="13571" width="17.44140625" style="182" customWidth="1"/>
    <col min="13572" max="13572" width="8.21875" style="182" customWidth="1"/>
    <col min="13573" max="13575" width="11.21875" style="182"/>
    <col min="13576" max="13576" width="12.77734375" style="182" customWidth="1"/>
    <col min="13577" max="13577" width="8.77734375" style="182" customWidth="1"/>
    <col min="13578" max="13579" width="9.21875" style="182" customWidth="1"/>
    <col min="13580" max="13824" width="11.21875" style="182"/>
    <col min="13825" max="13825" width="3.21875" style="182" customWidth="1"/>
    <col min="13826" max="13826" width="28.21875" style="182" customWidth="1"/>
    <col min="13827" max="13827" width="17.44140625" style="182" customWidth="1"/>
    <col min="13828" max="13828" width="8.21875" style="182" customWidth="1"/>
    <col min="13829" max="13831" width="11.21875" style="182"/>
    <col min="13832" max="13832" width="12.77734375" style="182" customWidth="1"/>
    <col min="13833" max="13833" width="8.77734375" style="182" customWidth="1"/>
    <col min="13834" max="13835" width="9.21875" style="182" customWidth="1"/>
    <col min="13836" max="14080" width="11.21875" style="182"/>
    <col min="14081" max="14081" width="3.21875" style="182" customWidth="1"/>
    <col min="14082" max="14082" width="28.21875" style="182" customWidth="1"/>
    <col min="14083" max="14083" width="17.44140625" style="182" customWidth="1"/>
    <col min="14084" max="14084" width="8.21875" style="182" customWidth="1"/>
    <col min="14085" max="14087" width="11.21875" style="182"/>
    <col min="14088" max="14088" width="12.77734375" style="182" customWidth="1"/>
    <col min="14089" max="14089" width="8.77734375" style="182" customWidth="1"/>
    <col min="14090" max="14091" width="9.21875" style="182" customWidth="1"/>
    <col min="14092" max="14336" width="11.21875" style="182"/>
    <col min="14337" max="14337" width="3.21875" style="182" customWidth="1"/>
    <col min="14338" max="14338" width="28.21875" style="182" customWidth="1"/>
    <col min="14339" max="14339" width="17.44140625" style="182" customWidth="1"/>
    <col min="14340" max="14340" width="8.21875" style="182" customWidth="1"/>
    <col min="14341" max="14343" width="11.21875" style="182"/>
    <col min="14344" max="14344" width="12.77734375" style="182" customWidth="1"/>
    <col min="14345" max="14345" width="8.77734375" style="182" customWidth="1"/>
    <col min="14346" max="14347" width="9.21875" style="182" customWidth="1"/>
    <col min="14348" max="14592" width="11.21875" style="182"/>
    <col min="14593" max="14593" width="3.21875" style="182" customWidth="1"/>
    <col min="14594" max="14594" width="28.21875" style="182" customWidth="1"/>
    <col min="14595" max="14595" width="17.44140625" style="182" customWidth="1"/>
    <col min="14596" max="14596" width="8.21875" style="182" customWidth="1"/>
    <col min="14597" max="14599" width="11.21875" style="182"/>
    <col min="14600" max="14600" width="12.77734375" style="182" customWidth="1"/>
    <col min="14601" max="14601" width="8.77734375" style="182" customWidth="1"/>
    <col min="14602" max="14603" width="9.21875" style="182" customWidth="1"/>
    <col min="14604" max="14848" width="11.21875" style="182"/>
    <col min="14849" max="14849" width="3.21875" style="182" customWidth="1"/>
    <col min="14850" max="14850" width="28.21875" style="182" customWidth="1"/>
    <col min="14851" max="14851" width="17.44140625" style="182" customWidth="1"/>
    <col min="14852" max="14852" width="8.21875" style="182" customWidth="1"/>
    <col min="14853" max="14855" width="11.21875" style="182"/>
    <col min="14856" max="14856" width="12.77734375" style="182" customWidth="1"/>
    <col min="14857" max="14857" width="8.77734375" style="182" customWidth="1"/>
    <col min="14858" max="14859" width="9.21875" style="182" customWidth="1"/>
    <col min="14860" max="15104" width="11.21875" style="182"/>
    <col min="15105" max="15105" width="3.21875" style="182" customWidth="1"/>
    <col min="15106" max="15106" width="28.21875" style="182" customWidth="1"/>
    <col min="15107" max="15107" width="17.44140625" style="182" customWidth="1"/>
    <col min="15108" max="15108" width="8.21875" style="182" customWidth="1"/>
    <col min="15109" max="15111" width="11.21875" style="182"/>
    <col min="15112" max="15112" width="12.77734375" style="182" customWidth="1"/>
    <col min="15113" max="15113" width="8.77734375" style="182" customWidth="1"/>
    <col min="15114" max="15115" width="9.21875" style="182" customWidth="1"/>
    <col min="15116" max="15360" width="11.21875" style="182"/>
    <col min="15361" max="15361" width="3.21875" style="182" customWidth="1"/>
    <col min="15362" max="15362" width="28.21875" style="182" customWidth="1"/>
    <col min="15363" max="15363" width="17.44140625" style="182" customWidth="1"/>
    <col min="15364" max="15364" width="8.21875" style="182" customWidth="1"/>
    <col min="15365" max="15367" width="11.21875" style="182"/>
    <col min="15368" max="15368" width="12.77734375" style="182" customWidth="1"/>
    <col min="15369" max="15369" width="8.77734375" style="182" customWidth="1"/>
    <col min="15370" max="15371" width="9.21875" style="182" customWidth="1"/>
    <col min="15372" max="15616" width="11.21875" style="182"/>
    <col min="15617" max="15617" width="3.21875" style="182" customWidth="1"/>
    <col min="15618" max="15618" width="28.21875" style="182" customWidth="1"/>
    <col min="15619" max="15619" width="17.44140625" style="182" customWidth="1"/>
    <col min="15620" max="15620" width="8.21875" style="182" customWidth="1"/>
    <col min="15621" max="15623" width="11.21875" style="182"/>
    <col min="15624" max="15624" width="12.77734375" style="182" customWidth="1"/>
    <col min="15625" max="15625" width="8.77734375" style="182" customWidth="1"/>
    <col min="15626" max="15627" width="9.21875" style="182" customWidth="1"/>
    <col min="15628" max="15872" width="11.21875" style="182"/>
    <col min="15873" max="15873" width="3.21875" style="182" customWidth="1"/>
    <col min="15874" max="15874" width="28.21875" style="182" customWidth="1"/>
    <col min="15875" max="15875" width="17.44140625" style="182" customWidth="1"/>
    <col min="15876" max="15876" width="8.21875" style="182" customWidth="1"/>
    <col min="15877" max="15879" width="11.21875" style="182"/>
    <col min="15880" max="15880" width="12.77734375" style="182" customWidth="1"/>
    <col min="15881" max="15881" width="8.77734375" style="182" customWidth="1"/>
    <col min="15882" max="15883" width="9.21875" style="182" customWidth="1"/>
    <col min="15884" max="16128" width="11.21875" style="182"/>
    <col min="16129" max="16129" width="3.21875" style="182" customWidth="1"/>
    <col min="16130" max="16130" width="28.21875" style="182" customWidth="1"/>
    <col min="16131" max="16131" width="17.44140625" style="182" customWidth="1"/>
    <col min="16132" max="16132" width="8.21875" style="182" customWidth="1"/>
    <col min="16133" max="16135" width="11.21875" style="182"/>
    <col min="16136" max="16136" width="12.77734375" style="182" customWidth="1"/>
    <col min="16137" max="16137" width="8.77734375" style="182" customWidth="1"/>
    <col min="16138" max="16139" width="9.21875" style="182" customWidth="1"/>
    <col min="16140" max="16384" width="11.21875" style="182"/>
  </cols>
  <sheetData>
    <row r="1" spans="1:11" ht="15" x14ac:dyDescent="0.25">
      <c r="A1" s="178"/>
      <c r="B1" s="346" t="s">
        <v>62</v>
      </c>
      <c r="C1" s="346"/>
      <c r="D1" s="346"/>
      <c r="E1" s="179"/>
      <c r="F1" s="180"/>
      <c r="G1" s="180"/>
      <c r="I1" s="181" t="s">
        <v>62</v>
      </c>
    </row>
    <row r="2" spans="1:11" x14ac:dyDescent="0.25">
      <c r="A2" s="301"/>
      <c r="C2" s="182"/>
      <c r="D2" s="182"/>
      <c r="E2" s="183"/>
      <c r="I2" s="182"/>
      <c r="J2" s="182"/>
      <c r="K2" s="182"/>
    </row>
    <row r="3" spans="1:11" ht="11.7" customHeight="1" x14ac:dyDescent="0.25">
      <c r="A3" s="301"/>
      <c r="B3" s="306" t="s">
        <v>63</v>
      </c>
      <c r="C3" s="306" t="s">
        <v>64</v>
      </c>
      <c r="D3" s="305" t="s">
        <v>65</v>
      </c>
      <c r="E3" s="271" t="s">
        <v>138</v>
      </c>
      <c r="F3" s="272"/>
      <c r="I3" s="181" t="s">
        <v>63</v>
      </c>
      <c r="J3" s="181" t="s">
        <v>64</v>
      </c>
      <c r="K3" s="181" t="s">
        <v>65</v>
      </c>
    </row>
    <row r="4" spans="1:11" x14ac:dyDescent="0.25">
      <c r="A4" s="301">
        <v>1</v>
      </c>
      <c r="B4" s="184" t="s">
        <v>252</v>
      </c>
      <c r="C4" s="178" t="s">
        <v>269</v>
      </c>
      <c r="D4" s="301" t="s">
        <v>68</v>
      </c>
      <c r="E4" s="271" t="s">
        <v>139</v>
      </c>
      <c r="F4" s="272"/>
      <c r="H4" s="181">
        <v>1</v>
      </c>
      <c r="I4" s="319" t="s">
        <v>34</v>
      </c>
      <c r="J4" s="319" t="s">
        <v>67</v>
      </c>
      <c r="K4" s="319"/>
    </row>
    <row r="5" spans="1:11" x14ac:dyDescent="0.25">
      <c r="A5" s="301">
        <v>2</v>
      </c>
      <c r="B5" s="184" t="s">
        <v>211</v>
      </c>
      <c r="C5" s="178" t="s">
        <v>67</v>
      </c>
      <c r="D5" s="301" t="s">
        <v>68</v>
      </c>
      <c r="E5" s="183"/>
      <c r="H5" s="181">
        <v>2</v>
      </c>
      <c r="I5" s="319" t="s">
        <v>158</v>
      </c>
      <c r="J5" s="319" t="s">
        <v>264</v>
      </c>
      <c r="K5" s="319"/>
    </row>
    <row r="6" spans="1:11" x14ac:dyDescent="0.25">
      <c r="A6" s="301">
        <v>3</v>
      </c>
      <c r="B6" s="184" t="s">
        <v>250</v>
      </c>
      <c r="C6" s="178" t="s">
        <v>275</v>
      </c>
      <c r="D6" s="301" t="s">
        <v>68</v>
      </c>
      <c r="E6" s="183"/>
      <c r="H6" s="181">
        <v>3</v>
      </c>
      <c r="I6" s="319" t="s">
        <v>210</v>
      </c>
      <c r="J6" s="319" t="s">
        <v>266</v>
      </c>
      <c r="K6" s="319"/>
    </row>
    <row r="7" spans="1:11" x14ac:dyDescent="0.25">
      <c r="A7" s="301">
        <v>4</v>
      </c>
      <c r="B7" s="184" t="s">
        <v>157</v>
      </c>
      <c r="C7" s="178" t="s">
        <v>67</v>
      </c>
      <c r="D7" s="301" t="s">
        <v>68</v>
      </c>
      <c r="E7" s="183"/>
      <c r="H7" s="181">
        <v>4</v>
      </c>
      <c r="I7" s="319" t="s">
        <v>85</v>
      </c>
      <c r="J7" s="319" t="s">
        <v>268</v>
      </c>
      <c r="K7" s="319"/>
    </row>
    <row r="8" spans="1:11" x14ac:dyDescent="0.25">
      <c r="A8" s="301">
        <v>5</v>
      </c>
      <c r="B8" s="184" t="s">
        <v>156</v>
      </c>
      <c r="C8" s="178" t="s">
        <v>277</v>
      </c>
      <c r="D8" s="301" t="s">
        <v>68</v>
      </c>
      <c r="E8" s="183"/>
      <c r="H8" s="181">
        <v>5</v>
      </c>
      <c r="I8" s="319" t="s">
        <v>208</v>
      </c>
      <c r="J8" s="319" t="s">
        <v>67</v>
      </c>
      <c r="K8" s="319"/>
    </row>
    <row r="9" spans="1:11" x14ac:dyDescent="0.25">
      <c r="A9" s="301">
        <v>6</v>
      </c>
      <c r="B9" s="184" t="s">
        <v>278</v>
      </c>
      <c r="C9" s="178" t="s">
        <v>279</v>
      </c>
      <c r="D9" s="301" t="s">
        <v>68</v>
      </c>
      <c r="E9" s="183"/>
      <c r="H9" s="181">
        <v>6</v>
      </c>
      <c r="I9" s="319" t="s">
        <v>270</v>
      </c>
      <c r="J9" s="319" t="s">
        <v>271</v>
      </c>
      <c r="K9" s="319"/>
    </row>
    <row r="10" spans="1:11" x14ac:dyDescent="0.25">
      <c r="A10" s="301">
        <v>7</v>
      </c>
      <c r="B10" s="184" t="s">
        <v>45</v>
      </c>
      <c r="C10" s="178" t="s">
        <v>67</v>
      </c>
      <c r="D10" s="301" t="s">
        <v>68</v>
      </c>
      <c r="E10" s="183"/>
      <c r="H10" s="181">
        <v>7</v>
      </c>
      <c r="I10" s="319" t="s">
        <v>38</v>
      </c>
      <c r="J10" s="319" t="s">
        <v>272</v>
      </c>
      <c r="K10" s="319"/>
    </row>
    <row r="11" spans="1:11" x14ac:dyDescent="0.25">
      <c r="A11" s="301">
        <v>8</v>
      </c>
      <c r="B11" s="184" t="s">
        <v>46</v>
      </c>
      <c r="C11" s="178" t="s">
        <v>67</v>
      </c>
      <c r="D11" s="301" t="s">
        <v>68</v>
      </c>
      <c r="E11" s="183"/>
      <c r="H11" s="181">
        <v>8</v>
      </c>
      <c r="I11" s="319" t="s">
        <v>40</v>
      </c>
      <c r="J11" s="319" t="s">
        <v>273</v>
      </c>
      <c r="K11" s="319"/>
    </row>
    <row r="12" spans="1:11" ht="15.6" x14ac:dyDescent="0.3">
      <c r="A12" s="301">
        <v>9</v>
      </c>
      <c r="B12" s="321" t="s">
        <v>47</v>
      </c>
      <c r="C12" s="178" t="s">
        <v>67</v>
      </c>
      <c r="D12" s="301" t="s">
        <v>68</v>
      </c>
      <c r="E12" s="183"/>
      <c r="F12" s="318"/>
      <c r="H12" s="181">
        <v>9</v>
      </c>
      <c r="I12" s="319" t="s">
        <v>42</v>
      </c>
      <c r="J12" s="319" t="s">
        <v>274</v>
      </c>
      <c r="K12" s="319"/>
    </row>
    <row r="13" spans="1:11" x14ac:dyDescent="0.25">
      <c r="A13" s="301">
        <v>10</v>
      </c>
      <c r="B13" s="184" t="s">
        <v>49</v>
      </c>
      <c r="C13" s="178" t="s">
        <v>67</v>
      </c>
      <c r="D13" s="301" t="s">
        <v>68</v>
      </c>
      <c r="E13" s="183"/>
      <c r="H13" s="181">
        <v>10</v>
      </c>
      <c r="I13" s="319" t="s">
        <v>43</v>
      </c>
      <c r="J13" s="319" t="s">
        <v>276</v>
      </c>
      <c r="K13" s="319"/>
    </row>
    <row r="14" spans="1:11" x14ac:dyDescent="0.25">
      <c r="A14" s="301">
        <v>11</v>
      </c>
      <c r="B14" s="182" t="s">
        <v>50</v>
      </c>
      <c r="C14" s="178" t="s">
        <v>283</v>
      </c>
      <c r="D14" s="301" t="s">
        <v>68</v>
      </c>
      <c r="E14" s="183"/>
      <c r="H14" s="181">
        <v>11</v>
      </c>
      <c r="I14" s="319" t="s">
        <v>239</v>
      </c>
      <c r="J14" s="319" t="s">
        <v>280</v>
      </c>
      <c r="K14" s="319"/>
    </row>
    <row r="15" spans="1:11" x14ac:dyDescent="0.25">
      <c r="A15" s="301">
        <v>12</v>
      </c>
      <c r="B15" s="184" t="s">
        <v>246</v>
      </c>
      <c r="C15" s="178" t="s">
        <v>293</v>
      </c>
      <c r="D15" s="301" t="s">
        <v>68</v>
      </c>
      <c r="E15" s="183"/>
      <c r="H15" s="181">
        <v>12</v>
      </c>
      <c r="I15" s="319" t="s">
        <v>237</v>
      </c>
      <c r="J15" s="319" t="s">
        <v>281</v>
      </c>
      <c r="K15" s="319"/>
    </row>
    <row r="16" spans="1:11" x14ac:dyDescent="0.25">
      <c r="A16" s="301">
        <v>13</v>
      </c>
      <c r="B16" s="273"/>
      <c r="C16" s="178"/>
      <c r="D16" s="301"/>
      <c r="E16" s="183"/>
      <c r="H16" s="181">
        <v>13</v>
      </c>
      <c r="I16" s="319" t="s">
        <v>236</v>
      </c>
      <c r="J16" s="319" t="s">
        <v>282</v>
      </c>
      <c r="K16" s="319"/>
    </row>
    <row r="17" spans="1:11" x14ac:dyDescent="0.25">
      <c r="A17" s="301">
        <v>14</v>
      </c>
      <c r="B17" s="184"/>
      <c r="C17" s="178"/>
      <c r="D17" s="301"/>
      <c r="E17" s="183"/>
      <c r="H17" s="181">
        <v>14</v>
      </c>
      <c r="I17" s="319" t="s">
        <v>48</v>
      </c>
      <c r="J17" s="319" t="s">
        <v>67</v>
      </c>
      <c r="K17" s="319"/>
    </row>
    <row r="18" spans="1:11" x14ac:dyDescent="0.25">
      <c r="A18" s="301">
        <v>15</v>
      </c>
      <c r="B18" s="178"/>
      <c r="C18" s="178"/>
      <c r="D18" s="301"/>
      <c r="E18" s="183"/>
      <c r="H18" s="181">
        <v>15</v>
      </c>
      <c r="I18" s="319" t="s">
        <v>234</v>
      </c>
      <c r="J18" s="319" t="s">
        <v>284</v>
      </c>
      <c r="K18" s="319"/>
    </row>
    <row r="19" spans="1:11" x14ac:dyDescent="0.25">
      <c r="A19" s="301">
        <v>16</v>
      </c>
      <c r="B19" s="184"/>
      <c r="C19" s="178"/>
      <c r="D19" s="301"/>
      <c r="E19" s="183"/>
      <c r="H19" s="181">
        <v>16</v>
      </c>
      <c r="I19" s="319" t="s">
        <v>53</v>
      </c>
      <c r="J19" s="319" t="s">
        <v>285</v>
      </c>
      <c r="K19" s="319"/>
    </row>
    <row r="20" spans="1:11" x14ac:dyDescent="0.25">
      <c r="A20" s="178">
        <v>17</v>
      </c>
      <c r="B20" s="320"/>
      <c r="C20" s="299"/>
      <c r="D20" s="298"/>
      <c r="E20" s="183"/>
      <c r="H20" s="181">
        <v>17</v>
      </c>
      <c r="I20" s="319" t="s">
        <v>231</v>
      </c>
      <c r="J20" s="319" t="s">
        <v>286</v>
      </c>
      <c r="K20" s="319"/>
    </row>
    <row r="21" spans="1:11" x14ac:dyDescent="0.25">
      <c r="A21" s="178">
        <v>18</v>
      </c>
      <c r="E21" s="183"/>
      <c r="H21" s="181">
        <v>18</v>
      </c>
      <c r="I21" s="319" t="s">
        <v>54</v>
      </c>
      <c r="J21" s="319" t="s">
        <v>287</v>
      </c>
      <c r="K21" s="319"/>
    </row>
    <row r="22" spans="1:11" x14ac:dyDescent="0.25">
      <c r="A22" s="178">
        <v>19</v>
      </c>
      <c r="E22" s="183"/>
      <c r="H22" s="181">
        <v>19</v>
      </c>
      <c r="I22" s="319" t="s">
        <v>55</v>
      </c>
      <c r="J22" s="319" t="s">
        <v>288</v>
      </c>
      <c r="K22" s="319"/>
    </row>
    <row r="23" spans="1:11" x14ac:dyDescent="0.25">
      <c r="A23" s="178">
        <v>20</v>
      </c>
      <c r="E23" s="183"/>
      <c r="H23" s="181">
        <v>20</v>
      </c>
      <c r="I23" s="319" t="s">
        <v>226</v>
      </c>
      <c r="J23" s="319" t="s">
        <v>290</v>
      </c>
      <c r="K23" s="319"/>
    </row>
    <row r="24" spans="1:11" x14ac:dyDescent="0.25">
      <c r="A24" s="178">
        <v>21</v>
      </c>
      <c r="E24" s="183"/>
      <c r="H24" s="181">
        <v>21</v>
      </c>
      <c r="I24" s="319" t="s">
        <v>56</v>
      </c>
      <c r="J24" s="319" t="s">
        <v>291</v>
      </c>
      <c r="K24" s="319"/>
    </row>
    <row r="25" spans="1:11" x14ac:dyDescent="0.25">
      <c r="A25" s="178">
        <v>22</v>
      </c>
      <c r="E25" s="183"/>
      <c r="H25" s="181">
        <v>22</v>
      </c>
      <c r="I25" s="319" t="s">
        <v>128</v>
      </c>
      <c r="J25" s="319" t="s">
        <v>292</v>
      </c>
      <c r="K25" s="319"/>
    </row>
    <row r="26" spans="1:11" x14ac:dyDescent="0.25">
      <c r="A26" s="178">
        <v>23</v>
      </c>
      <c r="E26" s="183"/>
      <c r="H26" s="181">
        <v>23</v>
      </c>
      <c r="I26" s="319" t="s">
        <v>221</v>
      </c>
      <c r="J26" s="319" t="s">
        <v>294</v>
      </c>
      <c r="K26" s="319"/>
    </row>
    <row r="27" spans="1:11" x14ac:dyDescent="0.25">
      <c r="A27" s="178">
        <v>24</v>
      </c>
      <c r="E27" s="183"/>
      <c r="H27" s="181">
        <v>24</v>
      </c>
      <c r="I27" s="319" t="s">
        <v>126</v>
      </c>
      <c r="J27" s="319" t="s">
        <v>67</v>
      </c>
      <c r="K27" s="319"/>
    </row>
    <row r="28" spans="1:11" x14ac:dyDescent="0.25">
      <c r="A28" s="178">
        <v>25</v>
      </c>
      <c r="E28" s="183"/>
      <c r="H28" s="181">
        <v>25</v>
      </c>
      <c r="I28" s="319" t="s">
        <v>159</v>
      </c>
      <c r="J28" s="319" t="s">
        <v>295</v>
      </c>
      <c r="K28" s="319"/>
    </row>
    <row r="29" spans="1:11" x14ac:dyDescent="0.25">
      <c r="A29" s="178">
        <v>26</v>
      </c>
      <c r="E29" s="183"/>
      <c r="H29" s="181">
        <v>26</v>
      </c>
      <c r="I29" s="319" t="s">
        <v>219</v>
      </c>
      <c r="J29" s="319" t="s">
        <v>67</v>
      </c>
      <c r="K29" s="319"/>
    </row>
    <row r="30" spans="1:11" x14ac:dyDescent="0.25">
      <c r="A30" s="178">
        <v>27</v>
      </c>
      <c r="E30" s="183"/>
      <c r="H30" s="181">
        <v>27</v>
      </c>
      <c r="I30" s="319" t="s">
        <v>60</v>
      </c>
      <c r="J30" s="319" t="s">
        <v>298</v>
      </c>
      <c r="K30" s="319"/>
    </row>
    <row r="31" spans="1:11" x14ac:dyDescent="0.25">
      <c r="A31" s="178">
        <v>28</v>
      </c>
      <c r="E31" s="183"/>
      <c r="H31" s="181">
        <v>28</v>
      </c>
      <c r="I31" s="319" t="s">
        <v>296</v>
      </c>
      <c r="J31" s="319" t="s">
        <v>297</v>
      </c>
      <c r="K31" s="319"/>
    </row>
    <row r="32" spans="1:11" x14ac:dyDescent="0.25">
      <c r="A32" s="178">
        <v>29</v>
      </c>
      <c r="E32" s="183"/>
      <c r="H32" s="181">
        <v>29</v>
      </c>
      <c r="I32" s="319" t="s">
        <v>135</v>
      </c>
      <c r="J32" s="319" t="s">
        <v>299</v>
      </c>
      <c r="K32" s="319"/>
    </row>
    <row r="33" spans="1:11" x14ac:dyDescent="0.25">
      <c r="A33" s="178">
        <v>30</v>
      </c>
      <c r="E33" s="183"/>
      <c r="H33" s="181">
        <v>30</v>
      </c>
      <c r="I33" s="319" t="s">
        <v>216</v>
      </c>
      <c r="J33" s="319" t="s">
        <v>300</v>
      </c>
      <c r="K33" s="319"/>
    </row>
    <row r="34" spans="1:11" x14ac:dyDescent="0.25">
      <c r="A34" s="178">
        <v>31</v>
      </c>
      <c r="E34" s="183"/>
      <c r="H34" s="181">
        <v>31</v>
      </c>
      <c r="I34" s="319" t="s">
        <v>214</v>
      </c>
      <c r="J34" s="319" t="s">
        <v>301</v>
      </c>
      <c r="K34" s="319"/>
    </row>
    <row r="35" spans="1:11" x14ac:dyDescent="0.25">
      <c r="A35" s="178">
        <v>32</v>
      </c>
      <c r="E35" s="183"/>
      <c r="H35" s="181">
        <v>32</v>
      </c>
      <c r="I35" s="319" t="s">
        <v>316</v>
      </c>
      <c r="J35" s="319"/>
      <c r="K35" s="319"/>
    </row>
    <row r="36" spans="1:11" x14ac:dyDescent="0.25">
      <c r="A36" s="178">
        <v>33</v>
      </c>
      <c r="E36" s="183"/>
      <c r="H36" s="181">
        <v>33</v>
      </c>
      <c r="I36" s="319" t="s">
        <v>323</v>
      </c>
      <c r="J36" s="319"/>
      <c r="K36" s="319"/>
    </row>
    <row r="37" spans="1:11" x14ac:dyDescent="0.25">
      <c r="A37" s="178">
        <v>34</v>
      </c>
      <c r="E37" s="183"/>
      <c r="H37" s="181">
        <v>34</v>
      </c>
    </row>
    <row r="38" spans="1:11" x14ac:dyDescent="0.25">
      <c r="A38" s="178">
        <v>35</v>
      </c>
      <c r="E38" s="183"/>
      <c r="H38" s="181">
        <v>35</v>
      </c>
    </row>
    <row r="39" spans="1:11" x14ac:dyDescent="0.25">
      <c r="A39" s="178">
        <v>36</v>
      </c>
      <c r="E39" s="183"/>
      <c r="H39" s="181">
        <v>36</v>
      </c>
    </row>
    <row r="40" spans="1:11" x14ac:dyDescent="0.25">
      <c r="A40" s="178">
        <v>37</v>
      </c>
      <c r="E40" s="183"/>
      <c r="H40" s="181">
        <v>37</v>
      </c>
    </row>
    <row r="41" spans="1:11" x14ac:dyDescent="0.25">
      <c r="A41" s="178">
        <v>38</v>
      </c>
      <c r="E41" s="183"/>
      <c r="H41" s="181">
        <v>38</v>
      </c>
    </row>
    <row r="42" spans="1:11" x14ac:dyDescent="0.25">
      <c r="A42" s="178">
        <v>39</v>
      </c>
      <c r="E42" s="183"/>
      <c r="H42" s="181">
        <v>39</v>
      </c>
    </row>
    <row r="43" spans="1:11" x14ac:dyDescent="0.25">
      <c r="A43" s="178">
        <v>40</v>
      </c>
      <c r="E43" s="183"/>
      <c r="H43" s="181">
        <v>40</v>
      </c>
    </row>
    <row r="44" spans="1:11" x14ac:dyDescent="0.25">
      <c r="A44" s="178">
        <v>41</v>
      </c>
      <c r="E44" s="183"/>
      <c r="H44" s="181">
        <v>41</v>
      </c>
    </row>
    <row r="45" spans="1:11" x14ac:dyDescent="0.25">
      <c r="A45" s="178">
        <v>42</v>
      </c>
      <c r="E45" s="183"/>
      <c r="H45" s="181">
        <v>42</v>
      </c>
    </row>
    <row r="46" spans="1:11" x14ac:dyDescent="0.25">
      <c r="A46" s="178">
        <v>43</v>
      </c>
      <c r="E46" s="183"/>
      <c r="H46" s="181">
        <v>43</v>
      </c>
    </row>
    <row r="47" spans="1:11" x14ac:dyDescent="0.25">
      <c r="A47" s="178">
        <v>44</v>
      </c>
      <c r="E47" s="183"/>
      <c r="H47" s="181">
        <v>44</v>
      </c>
    </row>
    <row r="48" spans="1:11" x14ac:dyDescent="0.25">
      <c r="A48" s="178"/>
      <c r="E48" s="183"/>
    </row>
    <row r="49" spans="1:5" x14ac:dyDescent="0.25">
      <c r="A49" s="178"/>
      <c r="E49" s="183"/>
    </row>
    <row r="50" spans="1:5" x14ac:dyDescent="0.25">
      <c r="A50" s="185"/>
    </row>
  </sheetData>
  <sheetProtection selectLockedCells="1" selectUnlockedCells="1"/>
  <sortState xmlns:xlrd2="http://schemas.microsoft.com/office/spreadsheetml/2017/richdata2" ref="I5:K28">
    <sortCondition ref="I4"/>
  </sortState>
  <mergeCells count="1">
    <mergeCell ref="B1:D1"/>
  </mergeCells>
  <pageMargins left="0.78749999999999998" right="0.78749999999999998" top="0.47222222222222221" bottom="0.47222222222222221" header="0.51180555555555551" footer="0.51180555555555551"/>
  <pageSetup paperSize="9" firstPageNumber="0" orientation="portrait" horizontalDpi="300" verticalDpi="300" r:id="rId1"/>
  <headerFooter alignWithMargins="0"/>
  <tableParts count="2">
    <tablePart r:id="rId2"/>
    <tablePart r:id="rId3"/>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4AAE9-4C42-4A5F-8B3B-D5DD7CBCB2D3}">
  <dimension ref="A1:L52"/>
  <sheetViews>
    <sheetView topLeftCell="A4" workbookViewId="0">
      <selection activeCell="C18" sqref="C18:D50"/>
    </sheetView>
  </sheetViews>
  <sheetFormatPr baseColWidth="10" defaultColWidth="11.33203125" defaultRowHeight="13.2" x14ac:dyDescent="0.25"/>
  <cols>
    <col min="1" max="1" width="10.5546875" style="181" customWidth="1"/>
    <col min="2" max="2" width="28.33203125" style="182" customWidth="1"/>
    <col min="3" max="4" width="15.77734375" style="181" customWidth="1"/>
    <col min="5" max="5" width="8.109375" style="181" customWidth="1"/>
    <col min="6" max="6" width="9.77734375" style="181" customWidth="1"/>
    <col min="7" max="7" width="10.5546875" style="181" customWidth="1"/>
    <col min="8" max="8" width="11.33203125" style="181"/>
    <col min="9" max="9" width="12.6640625" style="181" customWidth="1"/>
    <col min="10" max="10" width="8.6640625" style="181" customWidth="1"/>
    <col min="11" max="12" width="9.33203125" style="181" customWidth="1"/>
    <col min="13" max="16384" width="11.33203125" style="182"/>
  </cols>
  <sheetData>
    <row r="1" spans="1:8" ht="15" x14ac:dyDescent="0.25">
      <c r="A1" s="178"/>
      <c r="B1" s="346" t="s">
        <v>62</v>
      </c>
      <c r="C1" s="346"/>
      <c r="D1" s="346"/>
      <c r="E1" s="346"/>
      <c r="F1" s="179"/>
      <c r="G1" s="180"/>
      <c r="H1" s="180"/>
    </row>
    <row r="2" spans="1:8" x14ac:dyDescent="0.25">
      <c r="A2" s="307" t="s">
        <v>69</v>
      </c>
      <c r="B2" s="306" t="s">
        <v>63</v>
      </c>
      <c r="C2" s="306" t="s">
        <v>258</v>
      </c>
      <c r="D2" s="306" t="s">
        <v>257</v>
      </c>
      <c r="E2" s="305" t="s">
        <v>65</v>
      </c>
      <c r="F2" s="183"/>
    </row>
    <row r="3" spans="1:8" x14ac:dyDescent="0.25">
      <c r="A3" s="302">
        <v>9</v>
      </c>
      <c r="B3" s="184" t="s">
        <v>256</v>
      </c>
      <c r="C3" s="178" t="s">
        <v>67</v>
      </c>
      <c r="D3" s="178"/>
      <c r="E3" s="301" t="s">
        <v>253</v>
      </c>
      <c r="F3" s="271" t="s">
        <v>255</v>
      </c>
      <c r="G3" s="272"/>
    </row>
    <row r="4" spans="1:8" x14ac:dyDescent="0.25">
      <c r="A4" s="302">
        <v>38</v>
      </c>
      <c r="B4" s="184" t="s">
        <v>254</v>
      </c>
      <c r="C4" s="178" t="s">
        <v>67</v>
      </c>
      <c r="D4" s="178"/>
      <c r="E4" s="301" t="s">
        <v>253</v>
      </c>
      <c r="F4" s="271" t="s">
        <v>139</v>
      </c>
      <c r="G4" s="272"/>
    </row>
    <row r="5" spans="1:8" x14ac:dyDescent="0.25">
      <c r="A5" s="302">
        <v>1</v>
      </c>
      <c r="B5" s="273" t="s">
        <v>127</v>
      </c>
      <c r="C5" s="178" t="s">
        <v>67</v>
      </c>
      <c r="D5" s="178"/>
      <c r="E5" s="301" t="s">
        <v>68</v>
      </c>
      <c r="F5" s="271"/>
      <c r="G5" s="272"/>
    </row>
    <row r="6" spans="1:8" x14ac:dyDescent="0.25">
      <c r="A6" s="302">
        <v>7</v>
      </c>
      <c r="B6" s="184" t="s">
        <v>252</v>
      </c>
      <c r="C6" s="303">
        <v>18595</v>
      </c>
      <c r="D6" s="303" t="s">
        <v>251</v>
      </c>
      <c r="E6" s="301" t="s">
        <v>68</v>
      </c>
      <c r="F6" s="183"/>
    </row>
    <row r="7" spans="1:8" x14ac:dyDescent="0.25">
      <c r="A7" s="302">
        <v>12</v>
      </c>
      <c r="B7" s="184" t="s">
        <v>211</v>
      </c>
      <c r="C7" s="178" t="s">
        <v>67</v>
      </c>
      <c r="D7" s="178"/>
      <c r="E7" s="301" t="s">
        <v>68</v>
      </c>
      <c r="F7" s="183"/>
    </row>
    <row r="8" spans="1:8" x14ac:dyDescent="0.25">
      <c r="A8" s="302">
        <v>15</v>
      </c>
      <c r="B8" s="184" t="s">
        <v>250</v>
      </c>
      <c r="C8" s="303">
        <v>19712</v>
      </c>
      <c r="D8" s="303" t="s">
        <v>249</v>
      </c>
      <c r="E8" s="301" t="s">
        <v>68</v>
      </c>
      <c r="F8" s="183"/>
    </row>
    <row r="9" spans="1:8" x14ac:dyDescent="0.25">
      <c r="A9" s="302">
        <v>17</v>
      </c>
      <c r="B9" s="184" t="s">
        <v>157</v>
      </c>
      <c r="C9" s="178" t="s">
        <v>67</v>
      </c>
      <c r="D9" s="178"/>
      <c r="E9" s="301" t="s">
        <v>68</v>
      </c>
      <c r="F9" s="183"/>
    </row>
    <row r="10" spans="1:8" x14ac:dyDescent="0.25">
      <c r="A10" s="302">
        <v>18</v>
      </c>
      <c r="B10" s="184" t="s">
        <v>156</v>
      </c>
      <c r="C10" s="303">
        <v>18691</v>
      </c>
      <c r="D10" s="303" t="s">
        <v>248</v>
      </c>
      <c r="E10" s="301" t="s">
        <v>68</v>
      </c>
      <c r="F10" s="183"/>
    </row>
    <row r="11" spans="1:8" x14ac:dyDescent="0.25">
      <c r="A11" s="302">
        <v>20</v>
      </c>
      <c r="B11" s="184" t="s">
        <v>45</v>
      </c>
      <c r="C11" s="178" t="s">
        <v>67</v>
      </c>
      <c r="D11" s="178"/>
      <c r="E11" s="301" t="s">
        <v>68</v>
      </c>
      <c r="F11" s="183"/>
    </row>
    <row r="12" spans="1:8" x14ac:dyDescent="0.25">
      <c r="A12" s="302">
        <v>22</v>
      </c>
      <c r="B12" s="184" t="s">
        <v>46</v>
      </c>
      <c r="C12" s="178" t="s">
        <v>67</v>
      </c>
      <c r="D12" s="178"/>
      <c r="E12" s="301" t="s">
        <v>68</v>
      </c>
      <c r="F12" s="183"/>
    </row>
    <row r="13" spans="1:8" x14ac:dyDescent="0.25">
      <c r="A13" s="302">
        <v>24</v>
      </c>
      <c r="B13" s="184" t="s">
        <v>47</v>
      </c>
      <c r="C13" s="178" t="s">
        <v>67</v>
      </c>
      <c r="D13" s="178"/>
      <c r="E13" s="301" t="s">
        <v>68</v>
      </c>
      <c r="F13" s="183"/>
    </row>
    <row r="14" spans="1:8" x14ac:dyDescent="0.25">
      <c r="A14" s="302">
        <v>26</v>
      </c>
      <c r="B14" s="184" t="s">
        <v>49</v>
      </c>
      <c r="C14" s="178" t="s">
        <v>67</v>
      </c>
      <c r="D14" s="178"/>
      <c r="E14" s="301" t="s">
        <v>68</v>
      </c>
      <c r="F14" s="183"/>
    </row>
    <row r="15" spans="1:8" x14ac:dyDescent="0.25">
      <c r="A15" s="302">
        <v>27</v>
      </c>
      <c r="B15" s="184" t="s">
        <v>50</v>
      </c>
      <c r="C15" s="303">
        <v>18484</v>
      </c>
      <c r="D15" s="303" t="s">
        <v>247</v>
      </c>
      <c r="E15" s="301" t="s">
        <v>68</v>
      </c>
      <c r="F15" s="183"/>
    </row>
    <row r="16" spans="1:8" x14ac:dyDescent="0.25">
      <c r="A16" s="302">
        <v>30</v>
      </c>
      <c r="B16" s="184" t="s">
        <v>212</v>
      </c>
      <c r="C16" s="178" t="s">
        <v>67</v>
      </c>
      <c r="D16" s="178"/>
      <c r="E16" s="301" t="s">
        <v>68</v>
      </c>
      <c r="F16" s="183"/>
    </row>
    <row r="17" spans="1:6" x14ac:dyDescent="0.25">
      <c r="A17" s="302">
        <v>40</v>
      </c>
      <c r="B17" s="184" t="s">
        <v>246</v>
      </c>
      <c r="C17" s="303">
        <v>19634</v>
      </c>
      <c r="D17" s="303" t="s">
        <v>245</v>
      </c>
      <c r="E17" s="301" t="s">
        <v>68</v>
      </c>
      <c r="F17" s="183"/>
    </row>
    <row r="18" spans="1:6" x14ac:dyDescent="0.25">
      <c r="A18" s="302">
        <v>2</v>
      </c>
      <c r="B18" s="273" t="s">
        <v>244</v>
      </c>
      <c r="C18" s="303">
        <v>19038</v>
      </c>
      <c r="D18" s="178"/>
      <c r="E18" s="301" t="s">
        <v>66</v>
      </c>
      <c r="F18" s="183"/>
    </row>
    <row r="19" spans="1:6" x14ac:dyDescent="0.25">
      <c r="A19" s="302">
        <v>3</v>
      </c>
      <c r="B19" s="184" t="s">
        <v>34</v>
      </c>
      <c r="C19" s="178" t="s">
        <v>67</v>
      </c>
      <c r="D19" s="178"/>
      <c r="E19" s="301" t="s">
        <v>66</v>
      </c>
      <c r="F19" s="183"/>
    </row>
    <row r="20" spans="1:6" x14ac:dyDescent="0.25">
      <c r="A20" s="302">
        <v>4</v>
      </c>
      <c r="B20" s="184" t="s">
        <v>158</v>
      </c>
      <c r="C20" s="303">
        <v>19582</v>
      </c>
      <c r="D20" s="303" t="s">
        <v>243</v>
      </c>
      <c r="E20" s="301" t="s">
        <v>66</v>
      </c>
      <c r="F20" s="183"/>
    </row>
    <row r="21" spans="1:6" x14ac:dyDescent="0.25">
      <c r="A21" s="302">
        <v>5</v>
      </c>
      <c r="B21" s="304" t="s">
        <v>210</v>
      </c>
      <c r="C21" s="178"/>
      <c r="D21" s="178"/>
      <c r="E21" s="301" t="s">
        <v>66</v>
      </c>
      <c r="F21" s="183"/>
    </row>
    <row r="22" spans="1:6" x14ac:dyDescent="0.25">
      <c r="A22" s="302">
        <v>6</v>
      </c>
      <c r="B22" s="184" t="s">
        <v>85</v>
      </c>
      <c r="C22" s="303">
        <v>19037</v>
      </c>
      <c r="D22" s="303" t="s">
        <v>242</v>
      </c>
      <c r="E22" s="301" t="s">
        <v>66</v>
      </c>
      <c r="F22" s="183"/>
    </row>
    <row r="23" spans="1:6" x14ac:dyDescent="0.25">
      <c r="A23" s="302">
        <v>8</v>
      </c>
      <c r="B23" s="184" t="s">
        <v>208</v>
      </c>
      <c r="C23" s="178" t="s">
        <v>67</v>
      </c>
      <c r="D23" s="178"/>
      <c r="E23" s="301" t="s">
        <v>66</v>
      </c>
      <c r="F23" s="183"/>
    </row>
    <row r="24" spans="1:6" x14ac:dyDescent="0.25">
      <c r="A24" s="302">
        <v>10</v>
      </c>
      <c r="B24" s="184" t="s">
        <v>38</v>
      </c>
      <c r="C24" s="303">
        <v>19631</v>
      </c>
      <c r="D24" s="303" t="s">
        <v>241</v>
      </c>
      <c r="E24" s="301" t="s">
        <v>66</v>
      </c>
      <c r="F24" s="183"/>
    </row>
    <row r="25" spans="1:6" x14ac:dyDescent="0.25">
      <c r="A25" s="302">
        <v>11</v>
      </c>
      <c r="B25" s="184" t="s">
        <v>40</v>
      </c>
      <c r="C25" s="303">
        <v>19516</v>
      </c>
      <c r="D25" s="178"/>
      <c r="E25" s="301" t="s">
        <v>66</v>
      </c>
      <c r="F25" s="183"/>
    </row>
    <row r="26" spans="1:6" x14ac:dyDescent="0.25">
      <c r="A26" s="302">
        <v>13</v>
      </c>
      <c r="B26" s="184" t="s">
        <v>84</v>
      </c>
      <c r="C26" s="178" t="s">
        <v>67</v>
      </c>
      <c r="D26" s="178"/>
      <c r="E26" s="301" t="s">
        <v>66</v>
      </c>
      <c r="F26" s="183"/>
    </row>
    <row r="27" spans="1:6" x14ac:dyDescent="0.25">
      <c r="A27" s="302">
        <v>14</v>
      </c>
      <c r="B27" s="184" t="s">
        <v>42</v>
      </c>
      <c r="C27" s="178"/>
      <c r="D27" s="178"/>
      <c r="E27" s="301" t="s">
        <v>66</v>
      </c>
      <c r="F27" s="183"/>
    </row>
    <row r="28" spans="1:6" x14ac:dyDescent="0.25">
      <c r="A28" s="302">
        <v>16</v>
      </c>
      <c r="B28" s="184" t="s">
        <v>43</v>
      </c>
      <c r="C28" s="303">
        <v>18519</v>
      </c>
      <c r="D28" s="303" t="s">
        <v>240</v>
      </c>
      <c r="E28" s="301" t="s">
        <v>66</v>
      </c>
      <c r="F28" s="183"/>
    </row>
    <row r="29" spans="1:6" x14ac:dyDescent="0.25">
      <c r="A29" s="302">
        <v>19</v>
      </c>
      <c r="B29" s="184" t="s">
        <v>239</v>
      </c>
      <c r="C29" s="303">
        <v>18593</v>
      </c>
      <c r="D29" s="303" t="s">
        <v>238</v>
      </c>
      <c r="E29" s="301" t="s">
        <v>66</v>
      </c>
      <c r="F29" s="183"/>
    </row>
    <row r="30" spans="1:6" x14ac:dyDescent="0.25">
      <c r="A30" s="302">
        <v>21</v>
      </c>
      <c r="B30" s="184" t="s">
        <v>237</v>
      </c>
      <c r="C30" s="178" t="s">
        <v>149</v>
      </c>
      <c r="D30" s="178"/>
      <c r="E30" s="301" t="s">
        <v>66</v>
      </c>
      <c r="F30" s="183"/>
    </row>
    <row r="31" spans="1:6" x14ac:dyDescent="0.25">
      <c r="A31" s="302">
        <v>23</v>
      </c>
      <c r="B31" s="184" t="s">
        <v>236</v>
      </c>
      <c r="C31" s="303">
        <v>18669</v>
      </c>
      <c r="D31" s="303" t="s">
        <v>235</v>
      </c>
      <c r="E31" s="301" t="s">
        <v>66</v>
      </c>
      <c r="F31" s="183"/>
    </row>
    <row r="32" spans="1:6" x14ac:dyDescent="0.25">
      <c r="A32" s="302">
        <v>25</v>
      </c>
      <c r="B32" s="184" t="s">
        <v>48</v>
      </c>
      <c r="C32" s="178" t="s">
        <v>67</v>
      </c>
      <c r="D32" s="178"/>
      <c r="E32" s="301" t="s">
        <v>66</v>
      </c>
      <c r="F32" s="183"/>
    </row>
    <row r="33" spans="1:6" x14ac:dyDescent="0.25">
      <c r="A33" s="302">
        <v>28</v>
      </c>
      <c r="B33" s="184" t="s">
        <v>51</v>
      </c>
      <c r="C33" s="178"/>
      <c r="D33" s="178"/>
      <c r="E33" s="301" t="s">
        <v>66</v>
      </c>
      <c r="F33" s="183"/>
    </row>
    <row r="34" spans="1:6" x14ac:dyDescent="0.25">
      <c r="A34" s="302">
        <v>29</v>
      </c>
      <c r="B34" s="184" t="s">
        <v>234</v>
      </c>
      <c r="C34" s="303">
        <v>19633</v>
      </c>
      <c r="D34" s="303" t="s">
        <v>233</v>
      </c>
      <c r="E34" s="301" t="s">
        <v>66</v>
      </c>
      <c r="F34" s="183"/>
    </row>
    <row r="35" spans="1:6" x14ac:dyDescent="0.25">
      <c r="A35" s="302">
        <v>31</v>
      </c>
      <c r="B35" s="184" t="s">
        <v>53</v>
      </c>
      <c r="C35" s="303">
        <v>18532</v>
      </c>
      <c r="D35" s="303" t="s">
        <v>232</v>
      </c>
      <c r="E35" s="301" t="s">
        <v>66</v>
      </c>
      <c r="F35" s="183"/>
    </row>
    <row r="36" spans="1:6" x14ac:dyDescent="0.25">
      <c r="A36" s="302">
        <v>32</v>
      </c>
      <c r="B36" s="184" t="s">
        <v>231</v>
      </c>
      <c r="C36" s="303">
        <v>18589</v>
      </c>
      <c r="D36" s="303" t="s">
        <v>230</v>
      </c>
      <c r="E36" s="301" t="s">
        <v>66</v>
      </c>
      <c r="F36" s="183"/>
    </row>
    <row r="37" spans="1:6" x14ac:dyDescent="0.25">
      <c r="A37" s="302">
        <v>33</v>
      </c>
      <c r="B37" s="184" t="s">
        <v>54</v>
      </c>
      <c r="C37" s="303">
        <v>18739</v>
      </c>
      <c r="D37" s="303" t="s">
        <v>229</v>
      </c>
      <c r="E37" s="301" t="s">
        <v>66</v>
      </c>
      <c r="F37" s="183"/>
    </row>
    <row r="38" spans="1:6" x14ac:dyDescent="0.25">
      <c r="A38" s="302">
        <v>34</v>
      </c>
      <c r="B38" s="184" t="s">
        <v>55</v>
      </c>
      <c r="C38" s="303">
        <v>18497</v>
      </c>
      <c r="D38" s="303" t="s">
        <v>228</v>
      </c>
      <c r="E38" s="301" t="s">
        <v>66</v>
      </c>
      <c r="F38" s="183"/>
    </row>
    <row r="39" spans="1:6" x14ac:dyDescent="0.25">
      <c r="A39" s="302">
        <v>35</v>
      </c>
      <c r="B39" s="184" t="s">
        <v>209</v>
      </c>
      <c r="C39" s="303">
        <v>19525</v>
      </c>
      <c r="D39" s="303" t="s">
        <v>227</v>
      </c>
      <c r="E39" s="301" t="s">
        <v>66</v>
      </c>
      <c r="F39" s="183"/>
    </row>
    <row r="40" spans="1:6" x14ac:dyDescent="0.25">
      <c r="A40" s="302">
        <v>36</v>
      </c>
      <c r="B40" s="184" t="s">
        <v>226</v>
      </c>
      <c r="C40" s="303" t="s">
        <v>225</v>
      </c>
      <c r="D40" s="303" t="s">
        <v>224</v>
      </c>
      <c r="E40" s="301" t="s">
        <v>66</v>
      </c>
      <c r="F40" s="183"/>
    </row>
    <row r="41" spans="1:6" x14ac:dyDescent="0.25">
      <c r="A41" s="302">
        <v>37</v>
      </c>
      <c r="B41" s="184" t="s">
        <v>56</v>
      </c>
      <c r="C41" s="303">
        <v>18521</v>
      </c>
      <c r="D41" s="303" t="s">
        <v>223</v>
      </c>
      <c r="E41" s="301" t="s">
        <v>66</v>
      </c>
      <c r="F41" s="183"/>
    </row>
    <row r="42" spans="1:6" x14ac:dyDescent="0.25">
      <c r="A42" s="302">
        <v>39</v>
      </c>
      <c r="B42" s="184" t="s">
        <v>128</v>
      </c>
      <c r="C42" s="303">
        <v>19048</v>
      </c>
      <c r="D42" s="303" t="s">
        <v>222</v>
      </c>
      <c r="E42" s="301" t="s">
        <v>66</v>
      </c>
      <c r="F42" s="183"/>
    </row>
    <row r="43" spans="1:6" x14ac:dyDescent="0.25">
      <c r="A43" s="302">
        <v>42</v>
      </c>
      <c r="B43" s="184" t="s">
        <v>221</v>
      </c>
      <c r="C43" s="303">
        <v>19708</v>
      </c>
      <c r="D43" s="303" t="s">
        <v>220</v>
      </c>
      <c r="E43" s="301" t="s">
        <v>66</v>
      </c>
      <c r="F43" s="183"/>
    </row>
    <row r="44" spans="1:6" x14ac:dyDescent="0.25">
      <c r="A44" s="302">
        <v>43</v>
      </c>
      <c r="B44" s="184" t="s">
        <v>126</v>
      </c>
      <c r="C44" s="178" t="s">
        <v>67</v>
      </c>
      <c r="D44" s="178"/>
      <c r="E44" s="301" t="s">
        <v>66</v>
      </c>
      <c r="F44" s="183"/>
    </row>
    <row r="45" spans="1:6" x14ac:dyDescent="0.25">
      <c r="A45" s="302">
        <v>44</v>
      </c>
      <c r="B45" s="184" t="s">
        <v>159</v>
      </c>
      <c r="C45" s="178" t="s">
        <v>67</v>
      </c>
      <c r="D45" s="178"/>
      <c r="E45" s="301" t="s">
        <v>66</v>
      </c>
      <c r="F45" s="183"/>
    </row>
    <row r="46" spans="1:6" x14ac:dyDescent="0.25">
      <c r="A46" s="302">
        <v>45</v>
      </c>
      <c r="B46" s="184" t="s">
        <v>219</v>
      </c>
      <c r="C46" s="178" t="s">
        <v>67</v>
      </c>
      <c r="D46" s="178"/>
      <c r="E46" s="301" t="s">
        <v>66</v>
      </c>
      <c r="F46" s="183"/>
    </row>
    <row r="47" spans="1:6" x14ac:dyDescent="0.25">
      <c r="A47" s="302">
        <v>46</v>
      </c>
      <c r="B47" s="184" t="s">
        <v>60</v>
      </c>
      <c r="C47" s="303">
        <v>18480</v>
      </c>
      <c r="D47" s="303" t="s">
        <v>218</v>
      </c>
      <c r="E47" s="301" t="s">
        <v>66</v>
      </c>
      <c r="F47" s="183"/>
    </row>
    <row r="48" spans="1:6" x14ac:dyDescent="0.25">
      <c r="A48" s="302">
        <v>47</v>
      </c>
      <c r="B48" s="184" t="s">
        <v>135</v>
      </c>
      <c r="C48" s="303">
        <v>18597</v>
      </c>
      <c r="D48" s="303" t="s">
        <v>217</v>
      </c>
      <c r="E48" s="301" t="s">
        <v>66</v>
      </c>
      <c r="F48" s="183"/>
    </row>
    <row r="49" spans="1:6" x14ac:dyDescent="0.25">
      <c r="A49" s="302">
        <v>48</v>
      </c>
      <c r="B49" s="184" t="s">
        <v>216</v>
      </c>
      <c r="C49" s="303">
        <v>19366</v>
      </c>
      <c r="D49" s="303" t="s">
        <v>215</v>
      </c>
      <c r="E49" s="301" t="s">
        <v>66</v>
      </c>
      <c r="F49" s="183"/>
    </row>
    <row r="50" spans="1:6" x14ac:dyDescent="0.25">
      <c r="A50" s="302">
        <v>49</v>
      </c>
      <c r="B50" s="184" t="s">
        <v>214</v>
      </c>
      <c r="C50" s="303">
        <v>19074</v>
      </c>
      <c r="D50" s="303" t="s">
        <v>213</v>
      </c>
      <c r="E50" s="301" t="s">
        <v>66</v>
      </c>
      <c r="F50" s="183"/>
    </row>
    <row r="51" spans="1:6" x14ac:dyDescent="0.25">
      <c r="A51" s="302"/>
      <c r="B51" s="184"/>
      <c r="C51" s="178"/>
      <c r="D51" s="178"/>
      <c r="E51" s="301"/>
    </row>
    <row r="52" spans="1:6" x14ac:dyDescent="0.25">
      <c r="A52" s="300"/>
      <c r="B52" s="299"/>
      <c r="C52" s="299"/>
      <c r="D52" s="299"/>
      <c r="E52" s="298"/>
    </row>
  </sheetData>
  <sheetProtection selectLockedCells="1" selectUnlockedCells="1"/>
  <mergeCells count="1">
    <mergeCell ref="B1:E1"/>
  </mergeCells>
  <pageMargins left="0.78749999999999998" right="0.78749999999999998" top="0.47222222222222221" bottom="0.47222222222222221" header="0.51180555555555551" footer="0.51180555555555551"/>
  <pageSetup paperSize="9" firstPageNumber="0" orientation="portrait" horizontalDpi="300" verticalDpi="300"/>
  <headerFooter alignWithMargins="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F4272-18A8-466E-B736-306ECE1012C6}">
  <dimension ref="A1:K51"/>
  <sheetViews>
    <sheetView workbookViewId="0">
      <selection activeCell="G18" sqref="G18"/>
    </sheetView>
  </sheetViews>
  <sheetFormatPr baseColWidth="10" defaultColWidth="11.33203125" defaultRowHeight="13.2" x14ac:dyDescent="0.25"/>
  <cols>
    <col min="1" max="1" width="3.109375" style="181" customWidth="1"/>
    <col min="2" max="2" width="28.33203125" style="182" customWidth="1"/>
    <col min="3" max="3" width="17.109375" style="181" customWidth="1"/>
    <col min="4" max="4" width="8.109375" style="181" customWidth="1"/>
    <col min="5" max="5" width="9.77734375" style="181" customWidth="1"/>
    <col min="6" max="6" width="10.5546875" style="181" customWidth="1"/>
    <col min="7" max="7" width="11.33203125" style="181"/>
    <col min="8" max="8" width="12.6640625" style="181" customWidth="1"/>
    <col min="9" max="9" width="8.6640625" style="181" customWidth="1"/>
    <col min="10" max="11" width="9.33203125" style="181" customWidth="1"/>
    <col min="12" max="256" width="11.33203125" style="182"/>
    <col min="257" max="257" width="3.109375" style="182" customWidth="1"/>
    <col min="258" max="258" width="28.33203125" style="182" customWidth="1"/>
    <col min="259" max="259" width="17.109375" style="182" customWidth="1"/>
    <col min="260" max="260" width="8.109375" style="182" customWidth="1"/>
    <col min="261" max="261" width="9.77734375" style="182" customWidth="1"/>
    <col min="262" max="262" width="10.5546875" style="182" customWidth="1"/>
    <col min="263" max="263" width="11.33203125" style="182"/>
    <col min="264" max="264" width="12.6640625" style="182" customWidth="1"/>
    <col min="265" max="265" width="8.6640625" style="182" customWidth="1"/>
    <col min="266" max="267" width="9.33203125" style="182" customWidth="1"/>
    <col min="268" max="512" width="11.33203125" style="182"/>
    <col min="513" max="513" width="3.109375" style="182" customWidth="1"/>
    <col min="514" max="514" width="28.33203125" style="182" customWidth="1"/>
    <col min="515" max="515" width="17.109375" style="182" customWidth="1"/>
    <col min="516" max="516" width="8.109375" style="182" customWidth="1"/>
    <col min="517" max="517" width="9.77734375" style="182" customWidth="1"/>
    <col min="518" max="518" width="10.5546875" style="182" customWidth="1"/>
    <col min="519" max="519" width="11.33203125" style="182"/>
    <col min="520" max="520" width="12.6640625" style="182" customWidth="1"/>
    <col min="521" max="521" width="8.6640625" style="182" customWidth="1"/>
    <col min="522" max="523" width="9.33203125" style="182" customWidth="1"/>
    <col min="524" max="768" width="11.33203125" style="182"/>
    <col min="769" max="769" width="3.109375" style="182" customWidth="1"/>
    <col min="770" max="770" width="28.33203125" style="182" customWidth="1"/>
    <col min="771" max="771" width="17.109375" style="182" customWidth="1"/>
    <col min="772" max="772" width="8.109375" style="182" customWidth="1"/>
    <col min="773" max="773" width="9.77734375" style="182" customWidth="1"/>
    <col min="774" max="774" width="10.5546875" style="182" customWidth="1"/>
    <col min="775" max="775" width="11.33203125" style="182"/>
    <col min="776" max="776" width="12.6640625" style="182" customWidth="1"/>
    <col min="777" max="777" width="8.6640625" style="182" customWidth="1"/>
    <col min="778" max="779" width="9.33203125" style="182" customWidth="1"/>
    <col min="780" max="1024" width="11.33203125" style="182"/>
    <col min="1025" max="1025" width="3.109375" style="182" customWidth="1"/>
    <col min="1026" max="1026" width="28.33203125" style="182" customWidth="1"/>
    <col min="1027" max="1027" width="17.109375" style="182" customWidth="1"/>
    <col min="1028" max="1028" width="8.109375" style="182" customWidth="1"/>
    <col min="1029" max="1029" width="9.77734375" style="182" customWidth="1"/>
    <col min="1030" max="1030" width="10.5546875" style="182" customWidth="1"/>
    <col min="1031" max="1031" width="11.33203125" style="182"/>
    <col min="1032" max="1032" width="12.6640625" style="182" customWidth="1"/>
    <col min="1033" max="1033" width="8.6640625" style="182" customWidth="1"/>
    <col min="1034" max="1035" width="9.33203125" style="182" customWidth="1"/>
    <col min="1036" max="1280" width="11.33203125" style="182"/>
    <col min="1281" max="1281" width="3.109375" style="182" customWidth="1"/>
    <col min="1282" max="1282" width="28.33203125" style="182" customWidth="1"/>
    <col min="1283" max="1283" width="17.109375" style="182" customWidth="1"/>
    <col min="1284" max="1284" width="8.109375" style="182" customWidth="1"/>
    <col min="1285" max="1285" width="9.77734375" style="182" customWidth="1"/>
    <col min="1286" max="1286" width="10.5546875" style="182" customWidth="1"/>
    <col min="1287" max="1287" width="11.33203125" style="182"/>
    <col min="1288" max="1288" width="12.6640625" style="182" customWidth="1"/>
    <col min="1289" max="1289" width="8.6640625" style="182" customWidth="1"/>
    <col min="1290" max="1291" width="9.33203125" style="182" customWidth="1"/>
    <col min="1292" max="1536" width="11.33203125" style="182"/>
    <col min="1537" max="1537" width="3.109375" style="182" customWidth="1"/>
    <col min="1538" max="1538" width="28.33203125" style="182" customWidth="1"/>
    <col min="1539" max="1539" width="17.109375" style="182" customWidth="1"/>
    <col min="1540" max="1540" width="8.109375" style="182" customWidth="1"/>
    <col min="1541" max="1541" width="9.77734375" style="182" customWidth="1"/>
    <col min="1542" max="1542" width="10.5546875" style="182" customWidth="1"/>
    <col min="1543" max="1543" width="11.33203125" style="182"/>
    <col min="1544" max="1544" width="12.6640625" style="182" customWidth="1"/>
    <col min="1545" max="1545" width="8.6640625" style="182" customWidth="1"/>
    <col min="1546" max="1547" width="9.33203125" style="182" customWidth="1"/>
    <col min="1548" max="1792" width="11.33203125" style="182"/>
    <col min="1793" max="1793" width="3.109375" style="182" customWidth="1"/>
    <col min="1794" max="1794" width="28.33203125" style="182" customWidth="1"/>
    <col min="1795" max="1795" width="17.109375" style="182" customWidth="1"/>
    <col min="1796" max="1796" width="8.109375" style="182" customWidth="1"/>
    <col min="1797" max="1797" width="9.77734375" style="182" customWidth="1"/>
    <col min="1798" max="1798" width="10.5546875" style="182" customWidth="1"/>
    <col min="1799" max="1799" width="11.33203125" style="182"/>
    <col min="1800" max="1800" width="12.6640625" style="182" customWidth="1"/>
    <col min="1801" max="1801" width="8.6640625" style="182" customWidth="1"/>
    <col min="1802" max="1803" width="9.33203125" style="182" customWidth="1"/>
    <col min="1804" max="2048" width="11.33203125" style="182"/>
    <col min="2049" max="2049" width="3.109375" style="182" customWidth="1"/>
    <col min="2050" max="2050" width="28.33203125" style="182" customWidth="1"/>
    <col min="2051" max="2051" width="17.109375" style="182" customWidth="1"/>
    <col min="2052" max="2052" width="8.109375" style="182" customWidth="1"/>
    <col min="2053" max="2053" width="9.77734375" style="182" customWidth="1"/>
    <col min="2054" max="2054" width="10.5546875" style="182" customWidth="1"/>
    <col min="2055" max="2055" width="11.33203125" style="182"/>
    <col min="2056" max="2056" width="12.6640625" style="182" customWidth="1"/>
    <col min="2057" max="2057" width="8.6640625" style="182" customWidth="1"/>
    <col min="2058" max="2059" width="9.33203125" style="182" customWidth="1"/>
    <col min="2060" max="2304" width="11.33203125" style="182"/>
    <col min="2305" max="2305" width="3.109375" style="182" customWidth="1"/>
    <col min="2306" max="2306" width="28.33203125" style="182" customWidth="1"/>
    <col min="2307" max="2307" width="17.109375" style="182" customWidth="1"/>
    <col min="2308" max="2308" width="8.109375" style="182" customWidth="1"/>
    <col min="2309" max="2309" width="9.77734375" style="182" customWidth="1"/>
    <col min="2310" max="2310" width="10.5546875" style="182" customWidth="1"/>
    <col min="2311" max="2311" width="11.33203125" style="182"/>
    <col min="2312" max="2312" width="12.6640625" style="182" customWidth="1"/>
    <col min="2313" max="2313" width="8.6640625" style="182" customWidth="1"/>
    <col min="2314" max="2315" width="9.33203125" style="182" customWidth="1"/>
    <col min="2316" max="2560" width="11.33203125" style="182"/>
    <col min="2561" max="2561" width="3.109375" style="182" customWidth="1"/>
    <col min="2562" max="2562" width="28.33203125" style="182" customWidth="1"/>
    <col min="2563" max="2563" width="17.109375" style="182" customWidth="1"/>
    <col min="2564" max="2564" width="8.109375" style="182" customWidth="1"/>
    <col min="2565" max="2565" width="9.77734375" style="182" customWidth="1"/>
    <col min="2566" max="2566" width="10.5546875" style="182" customWidth="1"/>
    <col min="2567" max="2567" width="11.33203125" style="182"/>
    <col min="2568" max="2568" width="12.6640625" style="182" customWidth="1"/>
    <col min="2569" max="2569" width="8.6640625" style="182" customWidth="1"/>
    <col min="2570" max="2571" width="9.33203125" style="182" customWidth="1"/>
    <col min="2572" max="2816" width="11.33203125" style="182"/>
    <col min="2817" max="2817" width="3.109375" style="182" customWidth="1"/>
    <col min="2818" max="2818" width="28.33203125" style="182" customWidth="1"/>
    <col min="2819" max="2819" width="17.109375" style="182" customWidth="1"/>
    <col min="2820" max="2820" width="8.109375" style="182" customWidth="1"/>
    <col min="2821" max="2821" width="9.77734375" style="182" customWidth="1"/>
    <col min="2822" max="2822" width="10.5546875" style="182" customWidth="1"/>
    <col min="2823" max="2823" width="11.33203125" style="182"/>
    <col min="2824" max="2824" width="12.6640625" style="182" customWidth="1"/>
    <col min="2825" max="2825" width="8.6640625" style="182" customWidth="1"/>
    <col min="2826" max="2827" width="9.33203125" style="182" customWidth="1"/>
    <col min="2828" max="3072" width="11.33203125" style="182"/>
    <col min="3073" max="3073" width="3.109375" style="182" customWidth="1"/>
    <col min="3074" max="3074" width="28.33203125" style="182" customWidth="1"/>
    <col min="3075" max="3075" width="17.109375" style="182" customWidth="1"/>
    <col min="3076" max="3076" width="8.109375" style="182" customWidth="1"/>
    <col min="3077" max="3077" width="9.77734375" style="182" customWidth="1"/>
    <col min="3078" max="3078" width="10.5546875" style="182" customWidth="1"/>
    <col min="3079" max="3079" width="11.33203125" style="182"/>
    <col min="3080" max="3080" width="12.6640625" style="182" customWidth="1"/>
    <col min="3081" max="3081" width="8.6640625" style="182" customWidth="1"/>
    <col min="3082" max="3083" width="9.33203125" style="182" customWidth="1"/>
    <col min="3084" max="3328" width="11.33203125" style="182"/>
    <col min="3329" max="3329" width="3.109375" style="182" customWidth="1"/>
    <col min="3330" max="3330" width="28.33203125" style="182" customWidth="1"/>
    <col min="3331" max="3331" width="17.109375" style="182" customWidth="1"/>
    <col min="3332" max="3332" width="8.109375" style="182" customWidth="1"/>
    <col min="3333" max="3333" width="9.77734375" style="182" customWidth="1"/>
    <col min="3334" max="3334" width="10.5546875" style="182" customWidth="1"/>
    <col min="3335" max="3335" width="11.33203125" style="182"/>
    <col min="3336" max="3336" width="12.6640625" style="182" customWidth="1"/>
    <col min="3337" max="3337" width="8.6640625" style="182" customWidth="1"/>
    <col min="3338" max="3339" width="9.33203125" style="182" customWidth="1"/>
    <col min="3340" max="3584" width="11.33203125" style="182"/>
    <col min="3585" max="3585" width="3.109375" style="182" customWidth="1"/>
    <col min="3586" max="3586" width="28.33203125" style="182" customWidth="1"/>
    <col min="3587" max="3587" width="17.109375" style="182" customWidth="1"/>
    <col min="3588" max="3588" width="8.109375" style="182" customWidth="1"/>
    <col min="3589" max="3589" width="9.77734375" style="182" customWidth="1"/>
    <col min="3590" max="3590" width="10.5546875" style="182" customWidth="1"/>
    <col min="3591" max="3591" width="11.33203125" style="182"/>
    <col min="3592" max="3592" width="12.6640625" style="182" customWidth="1"/>
    <col min="3593" max="3593" width="8.6640625" style="182" customWidth="1"/>
    <col min="3594" max="3595" width="9.33203125" style="182" customWidth="1"/>
    <col min="3596" max="3840" width="11.33203125" style="182"/>
    <col min="3841" max="3841" width="3.109375" style="182" customWidth="1"/>
    <col min="3842" max="3842" width="28.33203125" style="182" customWidth="1"/>
    <col min="3843" max="3843" width="17.109375" style="182" customWidth="1"/>
    <col min="3844" max="3844" width="8.109375" style="182" customWidth="1"/>
    <col min="3845" max="3845" width="9.77734375" style="182" customWidth="1"/>
    <col min="3846" max="3846" width="10.5546875" style="182" customWidth="1"/>
    <col min="3847" max="3847" width="11.33203125" style="182"/>
    <col min="3848" max="3848" width="12.6640625" style="182" customWidth="1"/>
    <col min="3849" max="3849" width="8.6640625" style="182" customWidth="1"/>
    <col min="3850" max="3851" width="9.33203125" style="182" customWidth="1"/>
    <col min="3852" max="4096" width="11.33203125" style="182"/>
    <col min="4097" max="4097" width="3.109375" style="182" customWidth="1"/>
    <col min="4098" max="4098" width="28.33203125" style="182" customWidth="1"/>
    <col min="4099" max="4099" width="17.109375" style="182" customWidth="1"/>
    <col min="4100" max="4100" width="8.109375" style="182" customWidth="1"/>
    <col min="4101" max="4101" width="9.77734375" style="182" customWidth="1"/>
    <col min="4102" max="4102" width="10.5546875" style="182" customWidth="1"/>
    <col min="4103" max="4103" width="11.33203125" style="182"/>
    <col min="4104" max="4104" width="12.6640625" style="182" customWidth="1"/>
    <col min="4105" max="4105" width="8.6640625" style="182" customWidth="1"/>
    <col min="4106" max="4107" width="9.33203125" style="182" customWidth="1"/>
    <col min="4108" max="4352" width="11.33203125" style="182"/>
    <col min="4353" max="4353" width="3.109375" style="182" customWidth="1"/>
    <col min="4354" max="4354" width="28.33203125" style="182" customWidth="1"/>
    <col min="4355" max="4355" width="17.109375" style="182" customWidth="1"/>
    <col min="4356" max="4356" width="8.109375" style="182" customWidth="1"/>
    <col min="4357" max="4357" width="9.77734375" style="182" customWidth="1"/>
    <col min="4358" max="4358" width="10.5546875" style="182" customWidth="1"/>
    <col min="4359" max="4359" width="11.33203125" style="182"/>
    <col min="4360" max="4360" width="12.6640625" style="182" customWidth="1"/>
    <col min="4361" max="4361" width="8.6640625" style="182" customWidth="1"/>
    <col min="4362" max="4363" width="9.33203125" style="182" customWidth="1"/>
    <col min="4364" max="4608" width="11.33203125" style="182"/>
    <col min="4609" max="4609" width="3.109375" style="182" customWidth="1"/>
    <col min="4610" max="4610" width="28.33203125" style="182" customWidth="1"/>
    <col min="4611" max="4611" width="17.109375" style="182" customWidth="1"/>
    <col min="4612" max="4612" width="8.109375" style="182" customWidth="1"/>
    <col min="4613" max="4613" width="9.77734375" style="182" customWidth="1"/>
    <col min="4614" max="4614" width="10.5546875" style="182" customWidth="1"/>
    <col min="4615" max="4615" width="11.33203125" style="182"/>
    <col min="4616" max="4616" width="12.6640625" style="182" customWidth="1"/>
    <col min="4617" max="4617" width="8.6640625" style="182" customWidth="1"/>
    <col min="4618" max="4619" width="9.33203125" style="182" customWidth="1"/>
    <col min="4620" max="4864" width="11.33203125" style="182"/>
    <col min="4865" max="4865" width="3.109375" style="182" customWidth="1"/>
    <col min="4866" max="4866" width="28.33203125" style="182" customWidth="1"/>
    <col min="4867" max="4867" width="17.109375" style="182" customWidth="1"/>
    <col min="4868" max="4868" width="8.109375" style="182" customWidth="1"/>
    <col min="4869" max="4869" width="9.77734375" style="182" customWidth="1"/>
    <col min="4870" max="4870" width="10.5546875" style="182" customWidth="1"/>
    <col min="4871" max="4871" width="11.33203125" style="182"/>
    <col min="4872" max="4872" width="12.6640625" style="182" customWidth="1"/>
    <col min="4873" max="4873" width="8.6640625" style="182" customWidth="1"/>
    <col min="4874" max="4875" width="9.33203125" style="182" customWidth="1"/>
    <col min="4876" max="5120" width="11.33203125" style="182"/>
    <col min="5121" max="5121" width="3.109375" style="182" customWidth="1"/>
    <col min="5122" max="5122" width="28.33203125" style="182" customWidth="1"/>
    <col min="5123" max="5123" width="17.109375" style="182" customWidth="1"/>
    <col min="5124" max="5124" width="8.109375" style="182" customWidth="1"/>
    <col min="5125" max="5125" width="9.77734375" style="182" customWidth="1"/>
    <col min="5126" max="5126" width="10.5546875" style="182" customWidth="1"/>
    <col min="5127" max="5127" width="11.33203125" style="182"/>
    <col min="5128" max="5128" width="12.6640625" style="182" customWidth="1"/>
    <col min="5129" max="5129" width="8.6640625" style="182" customWidth="1"/>
    <col min="5130" max="5131" width="9.33203125" style="182" customWidth="1"/>
    <col min="5132" max="5376" width="11.33203125" style="182"/>
    <col min="5377" max="5377" width="3.109375" style="182" customWidth="1"/>
    <col min="5378" max="5378" width="28.33203125" style="182" customWidth="1"/>
    <col min="5379" max="5379" width="17.109375" style="182" customWidth="1"/>
    <col min="5380" max="5380" width="8.109375" style="182" customWidth="1"/>
    <col min="5381" max="5381" width="9.77734375" style="182" customWidth="1"/>
    <col min="5382" max="5382" width="10.5546875" style="182" customWidth="1"/>
    <col min="5383" max="5383" width="11.33203125" style="182"/>
    <col min="5384" max="5384" width="12.6640625" style="182" customWidth="1"/>
    <col min="5385" max="5385" width="8.6640625" style="182" customWidth="1"/>
    <col min="5386" max="5387" width="9.33203125" style="182" customWidth="1"/>
    <col min="5388" max="5632" width="11.33203125" style="182"/>
    <col min="5633" max="5633" width="3.109375" style="182" customWidth="1"/>
    <col min="5634" max="5634" width="28.33203125" style="182" customWidth="1"/>
    <col min="5635" max="5635" width="17.109375" style="182" customWidth="1"/>
    <col min="5636" max="5636" width="8.109375" style="182" customWidth="1"/>
    <col min="5637" max="5637" width="9.77734375" style="182" customWidth="1"/>
    <col min="5638" max="5638" width="10.5546875" style="182" customWidth="1"/>
    <col min="5639" max="5639" width="11.33203125" style="182"/>
    <col min="5640" max="5640" width="12.6640625" style="182" customWidth="1"/>
    <col min="5641" max="5641" width="8.6640625" style="182" customWidth="1"/>
    <col min="5642" max="5643" width="9.33203125" style="182" customWidth="1"/>
    <col min="5644" max="5888" width="11.33203125" style="182"/>
    <col min="5889" max="5889" width="3.109375" style="182" customWidth="1"/>
    <col min="5890" max="5890" width="28.33203125" style="182" customWidth="1"/>
    <col min="5891" max="5891" width="17.109375" style="182" customWidth="1"/>
    <col min="5892" max="5892" width="8.109375" style="182" customWidth="1"/>
    <col min="5893" max="5893" width="9.77734375" style="182" customWidth="1"/>
    <col min="5894" max="5894" width="10.5546875" style="182" customWidth="1"/>
    <col min="5895" max="5895" width="11.33203125" style="182"/>
    <col min="5896" max="5896" width="12.6640625" style="182" customWidth="1"/>
    <col min="5897" max="5897" width="8.6640625" style="182" customWidth="1"/>
    <col min="5898" max="5899" width="9.33203125" style="182" customWidth="1"/>
    <col min="5900" max="6144" width="11.33203125" style="182"/>
    <col min="6145" max="6145" width="3.109375" style="182" customWidth="1"/>
    <col min="6146" max="6146" width="28.33203125" style="182" customWidth="1"/>
    <col min="6147" max="6147" width="17.109375" style="182" customWidth="1"/>
    <col min="6148" max="6148" width="8.109375" style="182" customWidth="1"/>
    <col min="6149" max="6149" width="9.77734375" style="182" customWidth="1"/>
    <col min="6150" max="6150" width="10.5546875" style="182" customWidth="1"/>
    <col min="6151" max="6151" width="11.33203125" style="182"/>
    <col min="6152" max="6152" width="12.6640625" style="182" customWidth="1"/>
    <col min="6153" max="6153" width="8.6640625" style="182" customWidth="1"/>
    <col min="6154" max="6155" width="9.33203125" style="182" customWidth="1"/>
    <col min="6156" max="6400" width="11.33203125" style="182"/>
    <col min="6401" max="6401" width="3.109375" style="182" customWidth="1"/>
    <col min="6402" max="6402" width="28.33203125" style="182" customWidth="1"/>
    <col min="6403" max="6403" width="17.109375" style="182" customWidth="1"/>
    <col min="6404" max="6404" width="8.109375" style="182" customWidth="1"/>
    <col min="6405" max="6405" width="9.77734375" style="182" customWidth="1"/>
    <col min="6406" max="6406" width="10.5546875" style="182" customWidth="1"/>
    <col min="6407" max="6407" width="11.33203125" style="182"/>
    <col min="6408" max="6408" width="12.6640625" style="182" customWidth="1"/>
    <col min="6409" max="6409" width="8.6640625" style="182" customWidth="1"/>
    <col min="6410" max="6411" width="9.33203125" style="182" customWidth="1"/>
    <col min="6412" max="6656" width="11.33203125" style="182"/>
    <col min="6657" max="6657" width="3.109375" style="182" customWidth="1"/>
    <col min="6658" max="6658" width="28.33203125" style="182" customWidth="1"/>
    <col min="6659" max="6659" width="17.109375" style="182" customWidth="1"/>
    <col min="6660" max="6660" width="8.109375" style="182" customWidth="1"/>
    <col min="6661" max="6661" width="9.77734375" style="182" customWidth="1"/>
    <col min="6662" max="6662" width="10.5546875" style="182" customWidth="1"/>
    <col min="6663" max="6663" width="11.33203125" style="182"/>
    <col min="6664" max="6664" width="12.6640625" style="182" customWidth="1"/>
    <col min="6665" max="6665" width="8.6640625" style="182" customWidth="1"/>
    <col min="6666" max="6667" width="9.33203125" style="182" customWidth="1"/>
    <col min="6668" max="6912" width="11.33203125" style="182"/>
    <col min="6913" max="6913" width="3.109375" style="182" customWidth="1"/>
    <col min="6914" max="6914" width="28.33203125" style="182" customWidth="1"/>
    <col min="6915" max="6915" width="17.109375" style="182" customWidth="1"/>
    <col min="6916" max="6916" width="8.109375" style="182" customWidth="1"/>
    <col min="6917" max="6917" width="9.77734375" style="182" customWidth="1"/>
    <col min="6918" max="6918" width="10.5546875" style="182" customWidth="1"/>
    <col min="6919" max="6919" width="11.33203125" style="182"/>
    <col min="6920" max="6920" width="12.6640625" style="182" customWidth="1"/>
    <col min="6921" max="6921" width="8.6640625" style="182" customWidth="1"/>
    <col min="6922" max="6923" width="9.33203125" style="182" customWidth="1"/>
    <col min="6924" max="7168" width="11.33203125" style="182"/>
    <col min="7169" max="7169" width="3.109375" style="182" customWidth="1"/>
    <col min="7170" max="7170" width="28.33203125" style="182" customWidth="1"/>
    <col min="7171" max="7171" width="17.109375" style="182" customWidth="1"/>
    <col min="7172" max="7172" width="8.109375" style="182" customWidth="1"/>
    <col min="7173" max="7173" width="9.77734375" style="182" customWidth="1"/>
    <col min="7174" max="7174" width="10.5546875" style="182" customWidth="1"/>
    <col min="7175" max="7175" width="11.33203125" style="182"/>
    <col min="7176" max="7176" width="12.6640625" style="182" customWidth="1"/>
    <col min="7177" max="7177" width="8.6640625" style="182" customWidth="1"/>
    <col min="7178" max="7179" width="9.33203125" style="182" customWidth="1"/>
    <col min="7180" max="7424" width="11.33203125" style="182"/>
    <col min="7425" max="7425" width="3.109375" style="182" customWidth="1"/>
    <col min="7426" max="7426" width="28.33203125" style="182" customWidth="1"/>
    <col min="7427" max="7427" width="17.109375" style="182" customWidth="1"/>
    <col min="7428" max="7428" width="8.109375" style="182" customWidth="1"/>
    <col min="7429" max="7429" width="9.77734375" style="182" customWidth="1"/>
    <col min="7430" max="7430" width="10.5546875" style="182" customWidth="1"/>
    <col min="7431" max="7431" width="11.33203125" style="182"/>
    <col min="7432" max="7432" width="12.6640625" style="182" customWidth="1"/>
    <col min="7433" max="7433" width="8.6640625" style="182" customWidth="1"/>
    <col min="7434" max="7435" width="9.33203125" style="182" customWidth="1"/>
    <col min="7436" max="7680" width="11.33203125" style="182"/>
    <col min="7681" max="7681" width="3.109375" style="182" customWidth="1"/>
    <col min="7682" max="7682" width="28.33203125" style="182" customWidth="1"/>
    <col min="7683" max="7683" width="17.109375" style="182" customWidth="1"/>
    <col min="7684" max="7684" width="8.109375" style="182" customWidth="1"/>
    <col min="7685" max="7685" width="9.77734375" style="182" customWidth="1"/>
    <col min="7686" max="7686" width="10.5546875" style="182" customWidth="1"/>
    <col min="7687" max="7687" width="11.33203125" style="182"/>
    <col min="7688" max="7688" width="12.6640625" style="182" customWidth="1"/>
    <col min="7689" max="7689" width="8.6640625" style="182" customWidth="1"/>
    <col min="7690" max="7691" width="9.33203125" style="182" customWidth="1"/>
    <col min="7692" max="7936" width="11.33203125" style="182"/>
    <col min="7937" max="7937" width="3.109375" style="182" customWidth="1"/>
    <col min="7938" max="7938" width="28.33203125" style="182" customWidth="1"/>
    <col min="7939" max="7939" width="17.109375" style="182" customWidth="1"/>
    <col min="7940" max="7940" width="8.109375" style="182" customWidth="1"/>
    <col min="7941" max="7941" width="9.77734375" style="182" customWidth="1"/>
    <col min="7942" max="7942" width="10.5546875" style="182" customWidth="1"/>
    <col min="7943" max="7943" width="11.33203125" style="182"/>
    <col min="7944" max="7944" width="12.6640625" style="182" customWidth="1"/>
    <col min="7945" max="7945" width="8.6640625" style="182" customWidth="1"/>
    <col min="7946" max="7947" width="9.33203125" style="182" customWidth="1"/>
    <col min="7948" max="8192" width="11.33203125" style="182"/>
    <col min="8193" max="8193" width="3.109375" style="182" customWidth="1"/>
    <col min="8194" max="8194" width="28.33203125" style="182" customWidth="1"/>
    <col min="8195" max="8195" width="17.109375" style="182" customWidth="1"/>
    <col min="8196" max="8196" width="8.109375" style="182" customWidth="1"/>
    <col min="8197" max="8197" width="9.77734375" style="182" customWidth="1"/>
    <col min="8198" max="8198" width="10.5546875" style="182" customWidth="1"/>
    <col min="8199" max="8199" width="11.33203125" style="182"/>
    <col min="8200" max="8200" width="12.6640625" style="182" customWidth="1"/>
    <col min="8201" max="8201" width="8.6640625" style="182" customWidth="1"/>
    <col min="8202" max="8203" width="9.33203125" style="182" customWidth="1"/>
    <col min="8204" max="8448" width="11.33203125" style="182"/>
    <col min="8449" max="8449" width="3.109375" style="182" customWidth="1"/>
    <col min="8450" max="8450" width="28.33203125" style="182" customWidth="1"/>
    <col min="8451" max="8451" width="17.109375" style="182" customWidth="1"/>
    <col min="8452" max="8452" width="8.109375" style="182" customWidth="1"/>
    <col min="8453" max="8453" width="9.77734375" style="182" customWidth="1"/>
    <col min="8454" max="8454" width="10.5546875" style="182" customWidth="1"/>
    <col min="8455" max="8455" width="11.33203125" style="182"/>
    <col min="8456" max="8456" width="12.6640625" style="182" customWidth="1"/>
    <col min="8457" max="8457" width="8.6640625" style="182" customWidth="1"/>
    <col min="8458" max="8459" width="9.33203125" style="182" customWidth="1"/>
    <col min="8460" max="8704" width="11.33203125" style="182"/>
    <col min="8705" max="8705" width="3.109375" style="182" customWidth="1"/>
    <col min="8706" max="8706" width="28.33203125" style="182" customWidth="1"/>
    <col min="8707" max="8707" width="17.109375" style="182" customWidth="1"/>
    <col min="8708" max="8708" width="8.109375" style="182" customWidth="1"/>
    <col min="8709" max="8709" width="9.77734375" style="182" customWidth="1"/>
    <col min="8710" max="8710" width="10.5546875" style="182" customWidth="1"/>
    <col min="8711" max="8711" width="11.33203125" style="182"/>
    <col min="8712" max="8712" width="12.6640625" style="182" customWidth="1"/>
    <col min="8713" max="8713" width="8.6640625" style="182" customWidth="1"/>
    <col min="8714" max="8715" width="9.33203125" style="182" customWidth="1"/>
    <col min="8716" max="8960" width="11.33203125" style="182"/>
    <col min="8961" max="8961" width="3.109375" style="182" customWidth="1"/>
    <col min="8962" max="8962" width="28.33203125" style="182" customWidth="1"/>
    <col min="8963" max="8963" width="17.109375" style="182" customWidth="1"/>
    <col min="8964" max="8964" width="8.109375" style="182" customWidth="1"/>
    <col min="8965" max="8965" width="9.77734375" style="182" customWidth="1"/>
    <col min="8966" max="8966" width="10.5546875" style="182" customWidth="1"/>
    <col min="8967" max="8967" width="11.33203125" style="182"/>
    <col min="8968" max="8968" width="12.6640625" style="182" customWidth="1"/>
    <col min="8969" max="8969" width="8.6640625" style="182" customWidth="1"/>
    <col min="8970" max="8971" width="9.33203125" style="182" customWidth="1"/>
    <col min="8972" max="9216" width="11.33203125" style="182"/>
    <col min="9217" max="9217" width="3.109375" style="182" customWidth="1"/>
    <col min="9218" max="9218" width="28.33203125" style="182" customWidth="1"/>
    <col min="9219" max="9219" width="17.109375" style="182" customWidth="1"/>
    <col min="9220" max="9220" width="8.109375" style="182" customWidth="1"/>
    <col min="9221" max="9221" width="9.77734375" style="182" customWidth="1"/>
    <col min="9222" max="9222" width="10.5546875" style="182" customWidth="1"/>
    <col min="9223" max="9223" width="11.33203125" style="182"/>
    <col min="9224" max="9224" width="12.6640625" style="182" customWidth="1"/>
    <col min="9225" max="9225" width="8.6640625" style="182" customWidth="1"/>
    <col min="9226" max="9227" width="9.33203125" style="182" customWidth="1"/>
    <col min="9228" max="9472" width="11.33203125" style="182"/>
    <col min="9473" max="9473" width="3.109375" style="182" customWidth="1"/>
    <col min="9474" max="9474" width="28.33203125" style="182" customWidth="1"/>
    <col min="9475" max="9475" width="17.109375" style="182" customWidth="1"/>
    <col min="9476" max="9476" width="8.109375" style="182" customWidth="1"/>
    <col min="9477" max="9477" width="9.77734375" style="182" customWidth="1"/>
    <col min="9478" max="9478" width="10.5546875" style="182" customWidth="1"/>
    <col min="9479" max="9479" width="11.33203125" style="182"/>
    <col min="9480" max="9480" width="12.6640625" style="182" customWidth="1"/>
    <col min="9481" max="9481" width="8.6640625" style="182" customWidth="1"/>
    <col min="9482" max="9483" width="9.33203125" style="182" customWidth="1"/>
    <col min="9484" max="9728" width="11.33203125" style="182"/>
    <col min="9729" max="9729" width="3.109375" style="182" customWidth="1"/>
    <col min="9730" max="9730" width="28.33203125" style="182" customWidth="1"/>
    <col min="9731" max="9731" width="17.109375" style="182" customWidth="1"/>
    <col min="9732" max="9732" width="8.109375" style="182" customWidth="1"/>
    <col min="9733" max="9733" width="9.77734375" style="182" customWidth="1"/>
    <col min="9734" max="9734" width="10.5546875" style="182" customWidth="1"/>
    <col min="9735" max="9735" width="11.33203125" style="182"/>
    <col min="9736" max="9736" width="12.6640625" style="182" customWidth="1"/>
    <col min="9737" max="9737" width="8.6640625" style="182" customWidth="1"/>
    <col min="9738" max="9739" width="9.33203125" style="182" customWidth="1"/>
    <col min="9740" max="9984" width="11.33203125" style="182"/>
    <col min="9985" max="9985" width="3.109375" style="182" customWidth="1"/>
    <col min="9986" max="9986" width="28.33203125" style="182" customWidth="1"/>
    <col min="9987" max="9987" width="17.109375" style="182" customWidth="1"/>
    <col min="9988" max="9988" width="8.109375" style="182" customWidth="1"/>
    <col min="9989" max="9989" width="9.77734375" style="182" customWidth="1"/>
    <col min="9990" max="9990" width="10.5546875" style="182" customWidth="1"/>
    <col min="9991" max="9991" width="11.33203125" style="182"/>
    <col min="9992" max="9992" width="12.6640625" style="182" customWidth="1"/>
    <col min="9993" max="9993" width="8.6640625" style="182" customWidth="1"/>
    <col min="9994" max="9995" width="9.33203125" style="182" customWidth="1"/>
    <col min="9996" max="10240" width="11.33203125" style="182"/>
    <col min="10241" max="10241" width="3.109375" style="182" customWidth="1"/>
    <col min="10242" max="10242" width="28.33203125" style="182" customWidth="1"/>
    <col min="10243" max="10243" width="17.109375" style="182" customWidth="1"/>
    <col min="10244" max="10244" width="8.109375" style="182" customWidth="1"/>
    <col min="10245" max="10245" width="9.77734375" style="182" customWidth="1"/>
    <col min="10246" max="10246" width="10.5546875" style="182" customWidth="1"/>
    <col min="10247" max="10247" width="11.33203125" style="182"/>
    <col min="10248" max="10248" width="12.6640625" style="182" customWidth="1"/>
    <col min="10249" max="10249" width="8.6640625" style="182" customWidth="1"/>
    <col min="10250" max="10251" width="9.33203125" style="182" customWidth="1"/>
    <col min="10252" max="10496" width="11.33203125" style="182"/>
    <col min="10497" max="10497" width="3.109375" style="182" customWidth="1"/>
    <col min="10498" max="10498" width="28.33203125" style="182" customWidth="1"/>
    <col min="10499" max="10499" width="17.109375" style="182" customWidth="1"/>
    <col min="10500" max="10500" width="8.109375" style="182" customWidth="1"/>
    <col min="10501" max="10501" width="9.77734375" style="182" customWidth="1"/>
    <col min="10502" max="10502" width="10.5546875" style="182" customWidth="1"/>
    <col min="10503" max="10503" width="11.33203125" style="182"/>
    <col min="10504" max="10504" width="12.6640625" style="182" customWidth="1"/>
    <col min="10505" max="10505" width="8.6640625" style="182" customWidth="1"/>
    <col min="10506" max="10507" width="9.33203125" style="182" customWidth="1"/>
    <col min="10508" max="10752" width="11.33203125" style="182"/>
    <col min="10753" max="10753" width="3.109375" style="182" customWidth="1"/>
    <col min="10754" max="10754" width="28.33203125" style="182" customWidth="1"/>
    <col min="10755" max="10755" width="17.109375" style="182" customWidth="1"/>
    <col min="10756" max="10756" width="8.109375" style="182" customWidth="1"/>
    <col min="10757" max="10757" width="9.77734375" style="182" customWidth="1"/>
    <col min="10758" max="10758" width="10.5546875" style="182" customWidth="1"/>
    <col min="10759" max="10759" width="11.33203125" style="182"/>
    <col min="10760" max="10760" width="12.6640625" style="182" customWidth="1"/>
    <col min="10761" max="10761" width="8.6640625" style="182" customWidth="1"/>
    <col min="10762" max="10763" width="9.33203125" style="182" customWidth="1"/>
    <col min="10764" max="11008" width="11.33203125" style="182"/>
    <col min="11009" max="11009" width="3.109375" style="182" customWidth="1"/>
    <col min="11010" max="11010" width="28.33203125" style="182" customWidth="1"/>
    <col min="11011" max="11011" width="17.109375" style="182" customWidth="1"/>
    <col min="11012" max="11012" width="8.109375" style="182" customWidth="1"/>
    <col min="11013" max="11013" width="9.77734375" style="182" customWidth="1"/>
    <col min="11014" max="11014" width="10.5546875" style="182" customWidth="1"/>
    <col min="11015" max="11015" width="11.33203125" style="182"/>
    <col min="11016" max="11016" width="12.6640625" style="182" customWidth="1"/>
    <col min="11017" max="11017" width="8.6640625" style="182" customWidth="1"/>
    <col min="11018" max="11019" width="9.33203125" style="182" customWidth="1"/>
    <col min="11020" max="11264" width="11.33203125" style="182"/>
    <col min="11265" max="11265" width="3.109375" style="182" customWidth="1"/>
    <col min="11266" max="11266" width="28.33203125" style="182" customWidth="1"/>
    <col min="11267" max="11267" width="17.109375" style="182" customWidth="1"/>
    <col min="11268" max="11268" width="8.109375" style="182" customWidth="1"/>
    <col min="11269" max="11269" width="9.77734375" style="182" customWidth="1"/>
    <col min="11270" max="11270" width="10.5546875" style="182" customWidth="1"/>
    <col min="11271" max="11271" width="11.33203125" style="182"/>
    <col min="11272" max="11272" width="12.6640625" style="182" customWidth="1"/>
    <col min="11273" max="11273" width="8.6640625" style="182" customWidth="1"/>
    <col min="11274" max="11275" width="9.33203125" style="182" customWidth="1"/>
    <col min="11276" max="11520" width="11.33203125" style="182"/>
    <col min="11521" max="11521" width="3.109375" style="182" customWidth="1"/>
    <col min="11522" max="11522" width="28.33203125" style="182" customWidth="1"/>
    <col min="11523" max="11523" width="17.109375" style="182" customWidth="1"/>
    <col min="11524" max="11524" width="8.109375" style="182" customWidth="1"/>
    <col min="11525" max="11525" width="9.77734375" style="182" customWidth="1"/>
    <col min="11526" max="11526" width="10.5546875" style="182" customWidth="1"/>
    <col min="11527" max="11527" width="11.33203125" style="182"/>
    <col min="11528" max="11528" width="12.6640625" style="182" customWidth="1"/>
    <col min="11529" max="11529" width="8.6640625" style="182" customWidth="1"/>
    <col min="11530" max="11531" width="9.33203125" style="182" customWidth="1"/>
    <col min="11532" max="11776" width="11.33203125" style="182"/>
    <col min="11777" max="11777" width="3.109375" style="182" customWidth="1"/>
    <col min="11778" max="11778" width="28.33203125" style="182" customWidth="1"/>
    <col min="11779" max="11779" width="17.109375" style="182" customWidth="1"/>
    <col min="11780" max="11780" width="8.109375" style="182" customWidth="1"/>
    <col min="11781" max="11781" width="9.77734375" style="182" customWidth="1"/>
    <col min="11782" max="11782" width="10.5546875" style="182" customWidth="1"/>
    <col min="11783" max="11783" width="11.33203125" style="182"/>
    <col min="11784" max="11784" width="12.6640625" style="182" customWidth="1"/>
    <col min="11785" max="11785" width="8.6640625" style="182" customWidth="1"/>
    <col min="11786" max="11787" width="9.33203125" style="182" customWidth="1"/>
    <col min="11788" max="12032" width="11.33203125" style="182"/>
    <col min="12033" max="12033" width="3.109375" style="182" customWidth="1"/>
    <col min="12034" max="12034" width="28.33203125" style="182" customWidth="1"/>
    <col min="12035" max="12035" width="17.109375" style="182" customWidth="1"/>
    <col min="12036" max="12036" width="8.109375" style="182" customWidth="1"/>
    <col min="12037" max="12037" width="9.77734375" style="182" customWidth="1"/>
    <col min="12038" max="12038" width="10.5546875" style="182" customWidth="1"/>
    <col min="12039" max="12039" width="11.33203125" style="182"/>
    <col min="12040" max="12040" width="12.6640625" style="182" customWidth="1"/>
    <col min="12041" max="12041" width="8.6640625" style="182" customWidth="1"/>
    <col min="12042" max="12043" width="9.33203125" style="182" customWidth="1"/>
    <col min="12044" max="12288" width="11.33203125" style="182"/>
    <col min="12289" max="12289" width="3.109375" style="182" customWidth="1"/>
    <col min="12290" max="12290" width="28.33203125" style="182" customWidth="1"/>
    <col min="12291" max="12291" width="17.109375" style="182" customWidth="1"/>
    <col min="12292" max="12292" width="8.109375" style="182" customWidth="1"/>
    <col min="12293" max="12293" width="9.77734375" style="182" customWidth="1"/>
    <col min="12294" max="12294" width="10.5546875" style="182" customWidth="1"/>
    <col min="12295" max="12295" width="11.33203125" style="182"/>
    <col min="12296" max="12296" width="12.6640625" style="182" customWidth="1"/>
    <col min="12297" max="12297" width="8.6640625" style="182" customWidth="1"/>
    <col min="12298" max="12299" width="9.33203125" style="182" customWidth="1"/>
    <col min="12300" max="12544" width="11.33203125" style="182"/>
    <col min="12545" max="12545" width="3.109375" style="182" customWidth="1"/>
    <col min="12546" max="12546" width="28.33203125" style="182" customWidth="1"/>
    <col min="12547" max="12547" width="17.109375" style="182" customWidth="1"/>
    <col min="12548" max="12548" width="8.109375" style="182" customWidth="1"/>
    <col min="12549" max="12549" width="9.77734375" style="182" customWidth="1"/>
    <col min="12550" max="12550" width="10.5546875" style="182" customWidth="1"/>
    <col min="12551" max="12551" width="11.33203125" style="182"/>
    <col min="12552" max="12552" width="12.6640625" style="182" customWidth="1"/>
    <col min="12553" max="12553" width="8.6640625" style="182" customWidth="1"/>
    <col min="12554" max="12555" width="9.33203125" style="182" customWidth="1"/>
    <col min="12556" max="12800" width="11.33203125" style="182"/>
    <col min="12801" max="12801" width="3.109375" style="182" customWidth="1"/>
    <col min="12802" max="12802" width="28.33203125" style="182" customWidth="1"/>
    <col min="12803" max="12803" width="17.109375" style="182" customWidth="1"/>
    <col min="12804" max="12804" width="8.109375" style="182" customWidth="1"/>
    <col min="12805" max="12805" width="9.77734375" style="182" customWidth="1"/>
    <col min="12806" max="12806" width="10.5546875" style="182" customWidth="1"/>
    <col min="12807" max="12807" width="11.33203125" style="182"/>
    <col min="12808" max="12808" width="12.6640625" style="182" customWidth="1"/>
    <col min="12809" max="12809" width="8.6640625" style="182" customWidth="1"/>
    <col min="12810" max="12811" width="9.33203125" style="182" customWidth="1"/>
    <col min="12812" max="13056" width="11.33203125" style="182"/>
    <col min="13057" max="13057" width="3.109375" style="182" customWidth="1"/>
    <col min="13058" max="13058" width="28.33203125" style="182" customWidth="1"/>
    <col min="13059" max="13059" width="17.109375" style="182" customWidth="1"/>
    <col min="13060" max="13060" width="8.109375" style="182" customWidth="1"/>
    <col min="13061" max="13061" width="9.77734375" style="182" customWidth="1"/>
    <col min="13062" max="13062" width="10.5546875" style="182" customWidth="1"/>
    <col min="13063" max="13063" width="11.33203125" style="182"/>
    <col min="13064" max="13064" width="12.6640625" style="182" customWidth="1"/>
    <col min="13065" max="13065" width="8.6640625" style="182" customWidth="1"/>
    <col min="13066" max="13067" width="9.33203125" style="182" customWidth="1"/>
    <col min="13068" max="13312" width="11.33203125" style="182"/>
    <col min="13313" max="13313" width="3.109375" style="182" customWidth="1"/>
    <col min="13314" max="13314" width="28.33203125" style="182" customWidth="1"/>
    <col min="13315" max="13315" width="17.109375" style="182" customWidth="1"/>
    <col min="13316" max="13316" width="8.109375" style="182" customWidth="1"/>
    <col min="13317" max="13317" width="9.77734375" style="182" customWidth="1"/>
    <col min="13318" max="13318" width="10.5546875" style="182" customWidth="1"/>
    <col min="13319" max="13319" width="11.33203125" style="182"/>
    <col min="13320" max="13320" width="12.6640625" style="182" customWidth="1"/>
    <col min="13321" max="13321" width="8.6640625" style="182" customWidth="1"/>
    <col min="13322" max="13323" width="9.33203125" style="182" customWidth="1"/>
    <col min="13324" max="13568" width="11.33203125" style="182"/>
    <col min="13569" max="13569" width="3.109375" style="182" customWidth="1"/>
    <col min="13570" max="13570" width="28.33203125" style="182" customWidth="1"/>
    <col min="13571" max="13571" width="17.109375" style="182" customWidth="1"/>
    <col min="13572" max="13572" width="8.109375" style="182" customWidth="1"/>
    <col min="13573" max="13573" width="9.77734375" style="182" customWidth="1"/>
    <col min="13574" max="13574" width="10.5546875" style="182" customWidth="1"/>
    <col min="13575" max="13575" width="11.33203125" style="182"/>
    <col min="13576" max="13576" width="12.6640625" style="182" customWidth="1"/>
    <col min="13577" max="13577" width="8.6640625" style="182" customWidth="1"/>
    <col min="13578" max="13579" width="9.33203125" style="182" customWidth="1"/>
    <col min="13580" max="13824" width="11.33203125" style="182"/>
    <col min="13825" max="13825" width="3.109375" style="182" customWidth="1"/>
    <col min="13826" max="13826" width="28.33203125" style="182" customWidth="1"/>
    <col min="13827" max="13827" width="17.109375" style="182" customWidth="1"/>
    <col min="13828" max="13828" width="8.109375" style="182" customWidth="1"/>
    <col min="13829" max="13829" width="9.77734375" style="182" customWidth="1"/>
    <col min="13830" max="13830" width="10.5546875" style="182" customWidth="1"/>
    <col min="13831" max="13831" width="11.33203125" style="182"/>
    <col min="13832" max="13832" width="12.6640625" style="182" customWidth="1"/>
    <col min="13833" max="13833" width="8.6640625" style="182" customWidth="1"/>
    <col min="13834" max="13835" width="9.33203125" style="182" customWidth="1"/>
    <col min="13836" max="14080" width="11.33203125" style="182"/>
    <col min="14081" max="14081" width="3.109375" style="182" customWidth="1"/>
    <col min="14082" max="14082" width="28.33203125" style="182" customWidth="1"/>
    <col min="14083" max="14083" width="17.109375" style="182" customWidth="1"/>
    <col min="14084" max="14084" width="8.109375" style="182" customWidth="1"/>
    <col min="14085" max="14085" width="9.77734375" style="182" customWidth="1"/>
    <col min="14086" max="14086" width="10.5546875" style="182" customWidth="1"/>
    <col min="14087" max="14087" width="11.33203125" style="182"/>
    <col min="14088" max="14088" width="12.6640625" style="182" customWidth="1"/>
    <col min="14089" max="14089" width="8.6640625" style="182" customWidth="1"/>
    <col min="14090" max="14091" width="9.33203125" style="182" customWidth="1"/>
    <col min="14092" max="14336" width="11.33203125" style="182"/>
    <col min="14337" max="14337" width="3.109375" style="182" customWidth="1"/>
    <col min="14338" max="14338" width="28.33203125" style="182" customWidth="1"/>
    <col min="14339" max="14339" width="17.109375" style="182" customWidth="1"/>
    <col min="14340" max="14340" width="8.109375" style="182" customWidth="1"/>
    <col min="14341" max="14341" width="9.77734375" style="182" customWidth="1"/>
    <col min="14342" max="14342" width="10.5546875" style="182" customWidth="1"/>
    <col min="14343" max="14343" width="11.33203125" style="182"/>
    <col min="14344" max="14344" width="12.6640625" style="182" customWidth="1"/>
    <col min="14345" max="14345" width="8.6640625" style="182" customWidth="1"/>
    <col min="14346" max="14347" width="9.33203125" style="182" customWidth="1"/>
    <col min="14348" max="14592" width="11.33203125" style="182"/>
    <col min="14593" max="14593" width="3.109375" style="182" customWidth="1"/>
    <col min="14594" max="14594" width="28.33203125" style="182" customWidth="1"/>
    <col min="14595" max="14595" width="17.109375" style="182" customWidth="1"/>
    <col min="14596" max="14596" width="8.109375" style="182" customWidth="1"/>
    <col min="14597" max="14597" width="9.77734375" style="182" customWidth="1"/>
    <col min="14598" max="14598" width="10.5546875" style="182" customWidth="1"/>
    <col min="14599" max="14599" width="11.33203125" style="182"/>
    <col min="14600" max="14600" width="12.6640625" style="182" customWidth="1"/>
    <col min="14601" max="14601" width="8.6640625" style="182" customWidth="1"/>
    <col min="14602" max="14603" width="9.33203125" style="182" customWidth="1"/>
    <col min="14604" max="14848" width="11.33203125" style="182"/>
    <col min="14849" max="14849" width="3.109375" style="182" customWidth="1"/>
    <col min="14850" max="14850" width="28.33203125" style="182" customWidth="1"/>
    <col min="14851" max="14851" width="17.109375" style="182" customWidth="1"/>
    <col min="14852" max="14852" width="8.109375" style="182" customWidth="1"/>
    <col min="14853" max="14853" width="9.77734375" style="182" customWidth="1"/>
    <col min="14854" max="14854" width="10.5546875" style="182" customWidth="1"/>
    <col min="14855" max="14855" width="11.33203125" style="182"/>
    <col min="14856" max="14856" width="12.6640625" style="182" customWidth="1"/>
    <col min="14857" max="14857" width="8.6640625" style="182" customWidth="1"/>
    <col min="14858" max="14859" width="9.33203125" style="182" customWidth="1"/>
    <col min="14860" max="15104" width="11.33203125" style="182"/>
    <col min="15105" max="15105" width="3.109375" style="182" customWidth="1"/>
    <col min="15106" max="15106" width="28.33203125" style="182" customWidth="1"/>
    <col min="15107" max="15107" width="17.109375" style="182" customWidth="1"/>
    <col min="15108" max="15108" width="8.109375" style="182" customWidth="1"/>
    <col min="15109" max="15109" width="9.77734375" style="182" customWidth="1"/>
    <col min="15110" max="15110" width="10.5546875" style="182" customWidth="1"/>
    <col min="15111" max="15111" width="11.33203125" style="182"/>
    <col min="15112" max="15112" width="12.6640625" style="182" customWidth="1"/>
    <col min="15113" max="15113" width="8.6640625" style="182" customWidth="1"/>
    <col min="15114" max="15115" width="9.33203125" style="182" customWidth="1"/>
    <col min="15116" max="15360" width="11.33203125" style="182"/>
    <col min="15361" max="15361" width="3.109375" style="182" customWidth="1"/>
    <col min="15362" max="15362" width="28.33203125" style="182" customWidth="1"/>
    <col min="15363" max="15363" width="17.109375" style="182" customWidth="1"/>
    <col min="15364" max="15364" width="8.109375" style="182" customWidth="1"/>
    <col min="15365" max="15365" width="9.77734375" style="182" customWidth="1"/>
    <col min="15366" max="15366" width="10.5546875" style="182" customWidth="1"/>
    <col min="15367" max="15367" width="11.33203125" style="182"/>
    <col min="15368" max="15368" width="12.6640625" style="182" customWidth="1"/>
    <col min="15369" max="15369" width="8.6640625" style="182" customWidth="1"/>
    <col min="15370" max="15371" width="9.33203125" style="182" customWidth="1"/>
    <col min="15372" max="15616" width="11.33203125" style="182"/>
    <col min="15617" max="15617" width="3.109375" style="182" customWidth="1"/>
    <col min="15618" max="15618" width="28.33203125" style="182" customWidth="1"/>
    <col min="15619" max="15619" width="17.109375" style="182" customWidth="1"/>
    <col min="15620" max="15620" width="8.109375" style="182" customWidth="1"/>
    <col min="15621" max="15621" width="9.77734375" style="182" customWidth="1"/>
    <col min="15622" max="15622" width="10.5546875" style="182" customWidth="1"/>
    <col min="15623" max="15623" width="11.33203125" style="182"/>
    <col min="15624" max="15624" width="12.6640625" style="182" customWidth="1"/>
    <col min="15625" max="15625" width="8.6640625" style="182" customWidth="1"/>
    <col min="15626" max="15627" width="9.33203125" style="182" customWidth="1"/>
    <col min="15628" max="15872" width="11.33203125" style="182"/>
    <col min="15873" max="15873" width="3.109375" style="182" customWidth="1"/>
    <col min="15874" max="15874" width="28.33203125" style="182" customWidth="1"/>
    <col min="15875" max="15875" width="17.109375" style="182" customWidth="1"/>
    <col min="15876" max="15876" width="8.109375" style="182" customWidth="1"/>
    <col min="15877" max="15877" width="9.77734375" style="182" customWidth="1"/>
    <col min="15878" max="15878" width="10.5546875" style="182" customWidth="1"/>
    <col min="15879" max="15879" width="11.33203125" style="182"/>
    <col min="15880" max="15880" width="12.6640625" style="182" customWidth="1"/>
    <col min="15881" max="15881" width="8.6640625" style="182" customWidth="1"/>
    <col min="15882" max="15883" width="9.33203125" style="182" customWidth="1"/>
    <col min="15884" max="16128" width="11.33203125" style="182"/>
    <col min="16129" max="16129" width="3.109375" style="182" customWidth="1"/>
    <col min="16130" max="16130" width="28.33203125" style="182" customWidth="1"/>
    <col min="16131" max="16131" width="17.109375" style="182" customWidth="1"/>
    <col min="16132" max="16132" width="8.109375" style="182" customWidth="1"/>
    <col min="16133" max="16133" width="9.77734375" style="182" customWidth="1"/>
    <col min="16134" max="16134" width="10.5546875" style="182" customWidth="1"/>
    <col min="16135" max="16135" width="11.33203125" style="182"/>
    <col min="16136" max="16136" width="12.6640625" style="182" customWidth="1"/>
    <col min="16137" max="16137" width="8.6640625" style="182" customWidth="1"/>
    <col min="16138" max="16139" width="9.33203125" style="182" customWidth="1"/>
    <col min="16140" max="16384" width="11.33203125" style="182"/>
  </cols>
  <sheetData>
    <row r="1" spans="1:7" ht="15" x14ac:dyDescent="0.25">
      <c r="A1" s="178"/>
      <c r="B1" s="346" t="s">
        <v>62</v>
      </c>
      <c r="C1" s="346"/>
      <c r="D1" s="346"/>
      <c r="E1" s="179"/>
      <c r="F1" s="180"/>
      <c r="G1" s="180"/>
    </row>
    <row r="2" spans="1:7" x14ac:dyDescent="0.25">
      <c r="A2" s="178"/>
      <c r="B2" s="307" t="s">
        <v>63</v>
      </c>
      <c r="C2" s="306" t="s">
        <v>257</v>
      </c>
      <c r="D2" s="305" t="s">
        <v>65</v>
      </c>
      <c r="E2" s="183"/>
    </row>
    <row r="3" spans="1:7" x14ac:dyDescent="0.25">
      <c r="A3" s="178"/>
      <c r="B3" s="314" t="s">
        <v>256</v>
      </c>
      <c r="C3" s="308" t="s">
        <v>67</v>
      </c>
      <c r="D3" s="316" t="s">
        <v>253</v>
      </c>
      <c r="E3" s="271" t="s">
        <v>263</v>
      </c>
      <c r="F3" s="272"/>
    </row>
    <row r="4" spans="1:7" x14ac:dyDescent="0.25">
      <c r="A4" s="178">
        <v>1</v>
      </c>
      <c r="B4" s="314" t="s">
        <v>254</v>
      </c>
      <c r="C4" s="308" t="s">
        <v>67</v>
      </c>
      <c r="D4" s="316" t="s">
        <v>253</v>
      </c>
      <c r="E4" s="271" t="s">
        <v>139</v>
      </c>
      <c r="F4" s="272"/>
    </row>
    <row r="5" spans="1:7" x14ac:dyDescent="0.25">
      <c r="A5" s="178">
        <v>2</v>
      </c>
      <c r="B5" s="312" t="s">
        <v>127</v>
      </c>
      <c r="C5" s="178" t="s">
        <v>67</v>
      </c>
      <c r="D5" s="301" t="s">
        <v>68</v>
      </c>
      <c r="E5" s="183"/>
    </row>
    <row r="6" spans="1:7" x14ac:dyDescent="0.25">
      <c r="A6" s="178">
        <v>3</v>
      </c>
      <c r="B6" s="313" t="s">
        <v>252</v>
      </c>
      <c r="C6" s="303" t="s">
        <v>269</v>
      </c>
      <c r="D6" s="301" t="s">
        <v>68</v>
      </c>
      <c r="E6" s="309" t="s">
        <v>265</v>
      </c>
      <c r="F6" s="310"/>
    </row>
    <row r="7" spans="1:7" x14ac:dyDescent="0.25">
      <c r="A7" s="178">
        <v>4</v>
      </c>
      <c r="B7" s="314" t="s">
        <v>211</v>
      </c>
      <c r="C7" s="308" t="s">
        <v>67</v>
      </c>
      <c r="D7" s="316" t="s">
        <v>68</v>
      </c>
      <c r="E7" s="309" t="s">
        <v>267</v>
      </c>
      <c r="F7" s="310"/>
    </row>
    <row r="8" spans="1:7" x14ac:dyDescent="0.25">
      <c r="A8" s="178">
        <v>5</v>
      </c>
      <c r="B8" s="313" t="s">
        <v>250</v>
      </c>
      <c r="C8" s="303" t="s">
        <v>275</v>
      </c>
      <c r="D8" s="301" t="s">
        <v>68</v>
      </c>
      <c r="E8" s="183"/>
    </row>
    <row r="9" spans="1:7" x14ac:dyDescent="0.25">
      <c r="A9" s="178">
        <v>6</v>
      </c>
      <c r="B9" s="313" t="s">
        <v>157</v>
      </c>
      <c r="C9" s="178" t="s">
        <v>67</v>
      </c>
      <c r="D9" s="301" t="s">
        <v>68</v>
      </c>
      <c r="E9" s="183"/>
    </row>
    <row r="10" spans="1:7" x14ac:dyDescent="0.25">
      <c r="A10" s="178">
        <v>7</v>
      </c>
      <c r="B10" s="314" t="s">
        <v>156</v>
      </c>
      <c r="C10" s="308" t="s">
        <v>277</v>
      </c>
      <c r="D10" s="316" t="s">
        <v>68</v>
      </c>
      <c r="E10" s="183"/>
    </row>
    <row r="11" spans="1:7" x14ac:dyDescent="0.25">
      <c r="A11" s="178">
        <v>8</v>
      </c>
      <c r="B11" s="313" t="s">
        <v>278</v>
      </c>
      <c r="C11" s="303" t="s">
        <v>279</v>
      </c>
      <c r="D11" s="301" t="s">
        <v>68</v>
      </c>
      <c r="E11" s="183"/>
    </row>
    <row r="12" spans="1:7" x14ac:dyDescent="0.25">
      <c r="A12" s="178">
        <v>9</v>
      </c>
      <c r="B12" s="313" t="s">
        <v>45</v>
      </c>
      <c r="C12" s="178" t="s">
        <v>67</v>
      </c>
      <c r="D12" s="301" t="s">
        <v>68</v>
      </c>
      <c r="E12" s="183"/>
    </row>
    <row r="13" spans="1:7" x14ac:dyDescent="0.25">
      <c r="A13" s="178">
        <v>10</v>
      </c>
      <c r="B13" s="313" t="s">
        <v>46</v>
      </c>
      <c r="C13" s="178" t="s">
        <v>67</v>
      </c>
      <c r="D13" s="301" t="s">
        <v>68</v>
      </c>
      <c r="E13" s="183"/>
    </row>
    <row r="14" spans="1:7" x14ac:dyDescent="0.25">
      <c r="A14" s="178">
        <v>11</v>
      </c>
      <c r="B14" s="313" t="s">
        <v>47</v>
      </c>
      <c r="C14" s="178" t="s">
        <v>67</v>
      </c>
      <c r="D14" s="301" t="s">
        <v>68</v>
      </c>
      <c r="E14" s="183"/>
    </row>
    <row r="15" spans="1:7" x14ac:dyDescent="0.25">
      <c r="A15" s="178">
        <v>12</v>
      </c>
      <c r="B15" s="313" t="s">
        <v>49</v>
      </c>
      <c r="C15" s="178" t="s">
        <v>67</v>
      </c>
      <c r="D15" s="301" t="s">
        <v>68</v>
      </c>
      <c r="E15" s="183"/>
    </row>
    <row r="16" spans="1:7" x14ac:dyDescent="0.25">
      <c r="A16" s="178">
        <v>13</v>
      </c>
      <c r="B16" s="313" t="s">
        <v>50</v>
      </c>
      <c r="C16" s="303" t="s">
        <v>283</v>
      </c>
      <c r="D16" s="301" t="s">
        <v>68</v>
      </c>
      <c r="E16" s="183"/>
    </row>
    <row r="17" spans="1:5" x14ac:dyDescent="0.25">
      <c r="A17" s="178">
        <v>14</v>
      </c>
      <c r="B17" s="313" t="s">
        <v>246</v>
      </c>
      <c r="C17" s="303" t="s">
        <v>293</v>
      </c>
      <c r="D17" s="301" t="s">
        <v>68</v>
      </c>
      <c r="E17" s="183"/>
    </row>
    <row r="18" spans="1:5" x14ac:dyDescent="0.25">
      <c r="A18" s="178">
        <v>15</v>
      </c>
      <c r="B18" s="313" t="s">
        <v>34</v>
      </c>
      <c r="C18" s="178" t="s">
        <v>67</v>
      </c>
      <c r="D18" s="301" t="s">
        <v>66</v>
      </c>
      <c r="E18" s="183"/>
    </row>
    <row r="19" spans="1:5" x14ac:dyDescent="0.25">
      <c r="A19" s="178">
        <v>16</v>
      </c>
      <c r="B19" s="314" t="s">
        <v>158</v>
      </c>
      <c r="C19" s="308" t="s">
        <v>264</v>
      </c>
      <c r="D19" s="316" t="s">
        <v>66</v>
      </c>
      <c r="E19" s="183"/>
    </row>
    <row r="20" spans="1:5" x14ac:dyDescent="0.25">
      <c r="A20" s="178">
        <v>17</v>
      </c>
      <c r="B20" s="314" t="s">
        <v>210</v>
      </c>
      <c r="C20" s="308" t="s">
        <v>266</v>
      </c>
      <c r="D20" s="316" t="s">
        <v>66</v>
      </c>
      <c r="E20" s="183"/>
    </row>
    <row r="21" spans="1:5" x14ac:dyDescent="0.25">
      <c r="A21" s="178">
        <v>18</v>
      </c>
      <c r="B21" s="313" t="s">
        <v>85</v>
      </c>
      <c r="C21" s="303" t="s">
        <v>268</v>
      </c>
      <c r="D21" s="301" t="s">
        <v>66</v>
      </c>
      <c r="E21" s="183"/>
    </row>
    <row r="22" spans="1:5" x14ac:dyDescent="0.25">
      <c r="A22" s="178">
        <v>19</v>
      </c>
      <c r="B22" s="314" t="s">
        <v>208</v>
      </c>
      <c r="C22" s="308" t="s">
        <v>67</v>
      </c>
      <c r="D22" s="316" t="s">
        <v>66</v>
      </c>
      <c r="E22" s="183"/>
    </row>
    <row r="23" spans="1:5" x14ac:dyDescent="0.25">
      <c r="A23" s="178">
        <v>20</v>
      </c>
      <c r="B23" s="314" t="s">
        <v>270</v>
      </c>
      <c r="C23" s="308" t="s">
        <v>271</v>
      </c>
      <c r="D23" s="316" t="s">
        <v>66</v>
      </c>
      <c r="E23" s="183"/>
    </row>
    <row r="24" spans="1:5" x14ac:dyDescent="0.25">
      <c r="A24" s="178">
        <v>21</v>
      </c>
      <c r="B24" s="313" t="s">
        <v>38</v>
      </c>
      <c r="C24" s="303" t="s">
        <v>272</v>
      </c>
      <c r="D24" s="301" t="s">
        <v>66</v>
      </c>
      <c r="E24" s="183"/>
    </row>
    <row r="25" spans="1:5" x14ac:dyDescent="0.25">
      <c r="A25" s="178">
        <v>22</v>
      </c>
      <c r="B25" s="313" t="s">
        <v>40</v>
      </c>
      <c r="C25" s="303" t="s">
        <v>273</v>
      </c>
      <c r="D25" s="301" t="s">
        <v>66</v>
      </c>
      <c r="E25" s="183"/>
    </row>
    <row r="26" spans="1:5" x14ac:dyDescent="0.25">
      <c r="A26" s="178">
        <v>23</v>
      </c>
      <c r="B26" s="315" t="s">
        <v>84</v>
      </c>
      <c r="C26" s="311" t="s">
        <v>67</v>
      </c>
      <c r="D26" s="317" t="s">
        <v>66</v>
      </c>
      <c r="E26" s="183"/>
    </row>
    <row r="27" spans="1:5" x14ac:dyDescent="0.25">
      <c r="A27" s="178">
        <v>24</v>
      </c>
      <c r="B27" s="313" t="s">
        <v>42</v>
      </c>
      <c r="C27" s="303" t="s">
        <v>274</v>
      </c>
      <c r="D27" s="301" t="s">
        <v>66</v>
      </c>
      <c r="E27" s="183"/>
    </row>
    <row r="28" spans="1:5" x14ac:dyDescent="0.25">
      <c r="A28" s="178">
        <v>25</v>
      </c>
      <c r="B28" s="313" t="s">
        <v>43</v>
      </c>
      <c r="C28" s="303" t="s">
        <v>276</v>
      </c>
      <c r="D28" s="301" t="s">
        <v>66</v>
      </c>
      <c r="E28" s="183"/>
    </row>
    <row r="29" spans="1:5" x14ac:dyDescent="0.25">
      <c r="A29" s="178">
        <v>26</v>
      </c>
      <c r="B29" s="313" t="s">
        <v>239</v>
      </c>
      <c r="C29" s="303" t="s">
        <v>280</v>
      </c>
      <c r="D29" s="301" t="s">
        <v>66</v>
      </c>
      <c r="E29" s="183"/>
    </row>
    <row r="30" spans="1:5" x14ac:dyDescent="0.25">
      <c r="A30" s="178">
        <v>27</v>
      </c>
      <c r="B30" s="313" t="s">
        <v>237</v>
      </c>
      <c r="C30" s="303" t="s">
        <v>281</v>
      </c>
      <c r="D30" s="301" t="s">
        <v>66</v>
      </c>
      <c r="E30" s="183"/>
    </row>
    <row r="31" spans="1:5" x14ac:dyDescent="0.25">
      <c r="A31" s="178">
        <v>28</v>
      </c>
      <c r="B31" s="313" t="s">
        <v>236</v>
      </c>
      <c r="C31" s="303" t="s">
        <v>282</v>
      </c>
      <c r="D31" s="301" t="s">
        <v>66</v>
      </c>
      <c r="E31" s="183"/>
    </row>
    <row r="32" spans="1:5" x14ac:dyDescent="0.25">
      <c r="A32" s="178">
        <v>29</v>
      </c>
      <c r="B32" s="313" t="s">
        <v>48</v>
      </c>
      <c r="C32" s="178" t="s">
        <v>67</v>
      </c>
      <c r="D32" s="301" t="s">
        <v>66</v>
      </c>
      <c r="E32" s="183"/>
    </row>
    <row r="33" spans="1:5" x14ac:dyDescent="0.25">
      <c r="A33" s="178">
        <v>30</v>
      </c>
      <c r="B33" s="313" t="s">
        <v>234</v>
      </c>
      <c r="C33" s="303" t="s">
        <v>284</v>
      </c>
      <c r="D33" s="301" t="s">
        <v>66</v>
      </c>
      <c r="E33" s="183"/>
    </row>
    <row r="34" spans="1:5" x14ac:dyDescent="0.25">
      <c r="A34" s="178">
        <v>31</v>
      </c>
      <c r="B34" s="313" t="s">
        <v>53</v>
      </c>
      <c r="C34" s="303" t="s">
        <v>285</v>
      </c>
      <c r="D34" s="301" t="s">
        <v>66</v>
      </c>
      <c r="E34" s="183"/>
    </row>
    <row r="35" spans="1:5" x14ac:dyDescent="0.25">
      <c r="A35" s="178">
        <v>32</v>
      </c>
      <c r="B35" s="313" t="s">
        <v>231</v>
      </c>
      <c r="C35" s="303" t="s">
        <v>286</v>
      </c>
      <c r="D35" s="301" t="s">
        <v>66</v>
      </c>
      <c r="E35" s="183"/>
    </row>
    <row r="36" spans="1:5" x14ac:dyDescent="0.25">
      <c r="A36" s="178">
        <v>33</v>
      </c>
      <c r="B36" s="313" t="s">
        <v>54</v>
      </c>
      <c r="C36" s="303" t="s">
        <v>287</v>
      </c>
      <c r="D36" s="301" t="s">
        <v>66</v>
      </c>
      <c r="E36" s="183"/>
    </row>
    <row r="37" spans="1:5" x14ac:dyDescent="0.25">
      <c r="A37" s="178">
        <v>34</v>
      </c>
      <c r="B37" s="313" t="s">
        <v>55</v>
      </c>
      <c r="C37" s="303" t="s">
        <v>288</v>
      </c>
      <c r="D37" s="301" t="s">
        <v>66</v>
      </c>
      <c r="E37" s="183"/>
    </row>
    <row r="38" spans="1:5" x14ac:dyDescent="0.25">
      <c r="A38" s="178">
        <v>35</v>
      </c>
      <c r="B38" s="315" t="s">
        <v>209</v>
      </c>
      <c r="C38" s="311" t="s">
        <v>289</v>
      </c>
      <c r="D38" s="317" t="s">
        <v>66</v>
      </c>
      <c r="E38" s="183"/>
    </row>
    <row r="39" spans="1:5" x14ac:dyDescent="0.25">
      <c r="A39" s="178">
        <v>36</v>
      </c>
      <c r="B39" s="313" t="s">
        <v>226</v>
      </c>
      <c r="C39" s="303" t="s">
        <v>290</v>
      </c>
      <c r="D39" s="301" t="s">
        <v>66</v>
      </c>
      <c r="E39" s="183"/>
    </row>
    <row r="40" spans="1:5" x14ac:dyDescent="0.25">
      <c r="A40" s="178">
        <v>37</v>
      </c>
      <c r="B40" s="313" t="s">
        <v>56</v>
      </c>
      <c r="C40" s="303" t="s">
        <v>291</v>
      </c>
      <c r="D40" s="301" t="s">
        <v>66</v>
      </c>
      <c r="E40" s="183"/>
    </row>
    <row r="41" spans="1:5" x14ac:dyDescent="0.25">
      <c r="A41" s="178">
        <v>38</v>
      </c>
      <c r="B41" s="313" t="s">
        <v>128</v>
      </c>
      <c r="C41" s="303" t="s">
        <v>292</v>
      </c>
      <c r="D41" s="301" t="s">
        <v>66</v>
      </c>
      <c r="E41" s="183"/>
    </row>
    <row r="42" spans="1:5" x14ac:dyDescent="0.25">
      <c r="A42" s="178">
        <v>39</v>
      </c>
      <c r="B42" s="313" t="s">
        <v>221</v>
      </c>
      <c r="C42" s="303" t="s">
        <v>294</v>
      </c>
      <c r="D42" s="301" t="s">
        <v>66</v>
      </c>
      <c r="E42" s="183"/>
    </row>
    <row r="43" spans="1:5" x14ac:dyDescent="0.25">
      <c r="A43" s="178">
        <v>40</v>
      </c>
      <c r="B43" s="313" t="s">
        <v>126</v>
      </c>
      <c r="C43" s="178" t="s">
        <v>67</v>
      </c>
      <c r="D43" s="301" t="s">
        <v>66</v>
      </c>
      <c r="E43" s="183"/>
    </row>
    <row r="44" spans="1:5" x14ac:dyDescent="0.25">
      <c r="A44" s="178">
        <v>41</v>
      </c>
      <c r="B44" s="313" t="s">
        <v>159</v>
      </c>
      <c r="C44" s="303" t="s">
        <v>295</v>
      </c>
      <c r="D44" s="301" t="s">
        <v>66</v>
      </c>
      <c r="E44" s="183"/>
    </row>
    <row r="45" spans="1:5" x14ac:dyDescent="0.25">
      <c r="A45" s="178">
        <v>42</v>
      </c>
      <c r="B45" s="313" t="s">
        <v>219</v>
      </c>
      <c r="C45" s="178" t="s">
        <v>67</v>
      </c>
      <c r="D45" s="301" t="s">
        <v>66</v>
      </c>
      <c r="E45" s="183"/>
    </row>
    <row r="46" spans="1:5" x14ac:dyDescent="0.25">
      <c r="A46" s="178">
        <v>43</v>
      </c>
      <c r="B46" s="314" t="s">
        <v>296</v>
      </c>
      <c r="C46" s="308" t="s">
        <v>297</v>
      </c>
      <c r="D46" s="316" t="s">
        <v>66</v>
      </c>
      <c r="E46" s="183"/>
    </row>
    <row r="47" spans="1:5" x14ac:dyDescent="0.25">
      <c r="A47" s="178">
        <v>44</v>
      </c>
      <c r="B47" s="313" t="s">
        <v>60</v>
      </c>
      <c r="C47" s="303" t="s">
        <v>298</v>
      </c>
      <c r="D47" s="301" t="s">
        <v>66</v>
      </c>
      <c r="E47" s="183"/>
    </row>
    <row r="48" spans="1:5" x14ac:dyDescent="0.25">
      <c r="A48" s="178">
        <v>45</v>
      </c>
      <c r="B48" s="314" t="s">
        <v>135</v>
      </c>
      <c r="C48" s="308" t="s">
        <v>299</v>
      </c>
      <c r="D48" s="316" t="s">
        <v>66</v>
      </c>
      <c r="E48" s="183"/>
    </row>
    <row r="49" spans="1:5" x14ac:dyDescent="0.25">
      <c r="A49" s="178">
        <v>46</v>
      </c>
      <c r="B49" s="313" t="s">
        <v>216</v>
      </c>
      <c r="C49" s="303" t="s">
        <v>300</v>
      </c>
      <c r="D49" s="301" t="s">
        <v>66</v>
      </c>
      <c r="E49" s="183"/>
    </row>
    <row r="50" spans="1:5" x14ac:dyDescent="0.25">
      <c r="A50" s="178">
        <v>47</v>
      </c>
      <c r="B50" s="313" t="s">
        <v>214</v>
      </c>
      <c r="C50" s="303" t="s">
        <v>301</v>
      </c>
      <c r="D50" s="301" t="s">
        <v>66</v>
      </c>
    </row>
    <row r="51" spans="1:5" x14ac:dyDescent="0.25">
      <c r="A51" s="178">
        <v>48</v>
      </c>
      <c r="B51" s="300"/>
      <c r="C51" s="299"/>
      <c r="D51" s="298"/>
    </row>
  </sheetData>
  <sheetProtection selectLockedCells="1" selectUnlockedCells="1"/>
  <mergeCells count="1">
    <mergeCell ref="B1:D1"/>
  </mergeCells>
  <pageMargins left="0.78749999999999998" right="0.78749999999999998" top="0.47222222222222221" bottom="0.47222222222222221" header="0.51180555555555551" footer="0.51180555555555551"/>
  <pageSetup paperSize="9" firstPageNumber="0" orientation="portrait" horizontalDpi="300" verticalDpi="300"/>
  <headerFooter alignWithMargins="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9"/>
  <dimension ref="A1:H68"/>
  <sheetViews>
    <sheetView workbookViewId="0">
      <selection activeCell="D1" sqref="D1"/>
    </sheetView>
  </sheetViews>
  <sheetFormatPr baseColWidth="10" defaultColWidth="11.5546875" defaultRowHeight="13.2" x14ac:dyDescent="0.25"/>
  <cols>
    <col min="1" max="1" width="14.77734375" customWidth="1"/>
    <col min="2" max="2" width="35.44140625" bestFit="1" customWidth="1"/>
    <col min="3" max="4" width="5" bestFit="1" customWidth="1"/>
    <col min="5" max="5" width="4.109375" customWidth="1"/>
    <col min="6" max="6" width="40.5546875" bestFit="1" customWidth="1"/>
  </cols>
  <sheetData>
    <row r="1" spans="1:8" x14ac:dyDescent="0.25">
      <c r="A1">
        <v>0</v>
      </c>
      <c r="B1" t="s">
        <v>132</v>
      </c>
      <c r="C1">
        <v>0</v>
      </c>
      <c r="D1">
        <v>0</v>
      </c>
      <c r="F1" t="s">
        <v>307</v>
      </c>
      <c r="G1" t="s">
        <v>308</v>
      </c>
      <c r="H1" t="s">
        <v>309</v>
      </c>
    </row>
    <row r="2" spans="1:8" x14ac:dyDescent="0.25">
      <c r="A2">
        <v>103</v>
      </c>
      <c r="B2" s="259" t="s">
        <v>87</v>
      </c>
      <c r="C2">
        <v>95</v>
      </c>
      <c r="D2" s="263">
        <v>190</v>
      </c>
      <c r="F2" t="s">
        <v>160</v>
      </c>
      <c r="G2">
        <v>95</v>
      </c>
      <c r="H2">
        <v>190</v>
      </c>
    </row>
    <row r="3" spans="1:8" x14ac:dyDescent="0.25">
      <c r="A3">
        <v>126</v>
      </c>
      <c r="B3" s="260" t="s">
        <v>154</v>
      </c>
      <c r="C3">
        <v>109</v>
      </c>
      <c r="D3" s="263">
        <v>218</v>
      </c>
      <c r="F3" t="s">
        <v>161</v>
      </c>
      <c r="G3">
        <v>109</v>
      </c>
      <c r="H3">
        <v>218</v>
      </c>
    </row>
    <row r="4" spans="1:8" x14ac:dyDescent="0.25">
      <c r="A4">
        <v>136</v>
      </c>
      <c r="B4" s="260" t="s">
        <v>140</v>
      </c>
      <c r="C4">
        <v>104</v>
      </c>
      <c r="D4" s="263">
        <v>208</v>
      </c>
      <c r="F4" t="s">
        <v>162</v>
      </c>
      <c r="G4">
        <v>104</v>
      </c>
      <c r="H4">
        <v>208</v>
      </c>
    </row>
    <row r="5" spans="1:8" x14ac:dyDescent="0.25">
      <c r="A5">
        <v>137</v>
      </c>
      <c r="B5" s="260" t="s">
        <v>311</v>
      </c>
      <c r="C5">
        <v>96</v>
      </c>
      <c r="D5" s="263">
        <v>192</v>
      </c>
      <c r="F5" t="s">
        <v>259</v>
      </c>
      <c r="G5">
        <v>96</v>
      </c>
      <c r="H5">
        <v>192</v>
      </c>
    </row>
    <row r="6" spans="1:8" x14ac:dyDescent="0.25">
      <c r="A6">
        <v>138</v>
      </c>
      <c r="B6" s="322" t="s">
        <v>310</v>
      </c>
      <c r="C6" s="323">
        <v>109</v>
      </c>
      <c r="D6" s="324">
        <v>218</v>
      </c>
      <c r="F6" t="s">
        <v>302</v>
      </c>
      <c r="G6">
        <v>109</v>
      </c>
      <c r="H6">
        <v>218</v>
      </c>
    </row>
    <row r="7" spans="1:8" x14ac:dyDescent="0.25">
      <c r="A7">
        <v>206</v>
      </c>
      <c r="B7" s="260" t="s">
        <v>88</v>
      </c>
      <c r="C7">
        <v>58</v>
      </c>
      <c r="D7" s="263">
        <v>116</v>
      </c>
      <c r="F7" t="s">
        <v>163</v>
      </c>
      <c r="G7">
        <v>58</v>
      </c>
      <c r="H7">
        <v>116</v>
      </c>
    </row>
    <row r="8" spans="1:8" x14ac:dyDescent="0.25">
      <c r="A8">
        <v>223</v>
      </c>
      <c r="B8" s="260" t="s">
        <v>89</v>
      </c>
      <c r="C8">
        <v>34</v>
      </c>
      <c r="D8" s="263">
        <v>68</v>
      </c>
      <c r="F8" t="s">
        <v>164</v>
      </c>
      <c r="G8">
        <v>34</v>
      </c>
      <c r="H8">
        <v>68</v>
      </c>
    </row>
    <row r="9" spans="1:8" x14ac:dyDescent="0.25">
      <c r="A9">
        <v>228</v>
      </c>
      <c r="B9" s="260" t="s">
        <v>90</v>
      </c>
      <c r="C9">
        <v>28</v>
      </c>
      <c r="D9" s="263">
        <v>56</v>
      </c>
      <c r="F9" t="s">
        <v>165</v>
      </c>
      <c r="G9">
        <v>28</v>
      </c>
      <c r="H9">
        <v>56</v>
      </c>
    </row>
    <row r="10" spans="1:8" x14ac:dyDescent="0.25">
      <c r="A10">
        <v>243</v>
      </c>
      <c r="B10" s="260" t="s">
        <v>91</v>
      </c>
      <c r="C10">
        <v>58</v>
      </c>
      <c r="D10" s="263">
        <v>116</v>
      </c>
      <c r="F10" t="s">
        <v>166</v>
      </c>
      <c r="G10">
        <v>58</v>
      </c>
      <c r="H10">
        <v>116</v>
      </c>
    </row>
    <row r="11" spans="1:8" x14ac:dyDescent="0.25">
      <c r="A11">
        <v>306</v>
      </c>
      <c r="B11" s="260" t="s">
        <v>92</v>
      </c>
      <c r="C11">
        <v>74</v>
      </c>
      <c r="D11" s="263">
        <v>148</v>
      </c>
      <c r="F11" t="s">
        <v>167</v>
      </c>
      <c r="G11">
        <v>74</v>
      </c>
      <c r="H11">
        <v>148</v>
      </c>
    </row>
    <row r="12" spans="1:8" x14ac:dyDescent="0.25">
      <c r="A12">
        <v>312</v>
      </c>
      <c r="B12" s="260" t="s">
        <v>93</v>
      </c>
      <c r="C12">
        <v>52</v>
      </c>
      <c r="D12" s="263">
        <v>104</v>
      </c>
      <c r="F12" t="s">
        <v>168</v>
      </c>
      <c r="G12">
        <v>52</v>
      </c>
      <c r="H12">
        <v>104</v>
      </c>
    </row>
    <row r="13" spans="1:8" x14ac:dyDescent="0.25">
      <c r="A13">
        <v>317</v>
      </c>
      <c r="B13" s="260" t="s">
        <v>312</v>
      </c>
      <c r="C13">
        <v>81</v>
      </c>
      <c r="D13" s="263">
        <v>162</v>
      </c>
      <c r="F13" t="s">
        <v>303</v>
      </c>
      <c r="G13">
        <v>81</v>
      </c>
      <c r="H13">
        <v>162</v>
      </c>
    </row>
    <row r="14" spans="1:8" x14ac:dyDescent="0.25">
      <c r="A14">
        <v>332</v>
      </c>
      <c r="B14" s="260" t="s">
        <v>94</v>
      </c>
      <c r="C14">
        <v>54</v>
      </c>
      <c r="D14" s="263">
        <v>108</v>
      </c>
      <c r="F14" t="s">
        <v>169</v>
      </c>
      <c r="G14">
        <v>54</v>
      </c>
      <c r="H14">
        <v>108</v>
      </c>
    </row>
    <row r="15" spans="1:8" x14ac:dyDescent="0.25">
      <c r="A15">
        <v>406</v>
      </c>
      <c r="B15" s="260" t="s">
        <v>95</v>
      </c>
      <c r="C15">
        <v>97</v>
      </c>
      <c r="D15" s="263">
        <v>194</v>
      </c>
      <c r="F15" t="s">
        <v>170</v>
      </c>
      <c r="G15">
        <v>97</v>
      </c>
      <c r="H15">
        <v>194</v>
      </c>
    </row>
    <row r="16" spans="1:8" x14ac:dyDescent="0.25">
      <c r="A16">
        <v>417</v>
      </c>
      <c r="B16" s="260" t="s">
        <v>96</v>
      </c>
      <c r="C16">
        <v>62</v>
      </c>
      <c r="D16" s="263">
        <v>124</v>
      </c>
      <c r="F16" t="s">
        <v>171</v>
      </c>
      <c r="G16">
        <v>62</v>
      </c>
      <c r="H16">
        <v>124</v>
      </c>
    </row>
    <row r="17" spans="1:8" x14ac:dyDescent="0.25">
      <c r="A17">
        <v>419</v>
      </c>
      <c r="B17" s="260" t="s">
        <v>97</v>
      </c>
      <c r="C17">
        <v>131</v>
      </c>
      <c r="D17" s="263">
        <v>262</v>
      </c>
      <c r="F17" t="s">
        <v>172</v>
      </c>
      <c r="G17">
        <v>131</v>
      </c>
      <c r="H17">
        <v>262</v>
      </c>
    </row>
    <row r="18" spans="1:8" x14ac:dyDescent="0.25">
      <c r="A18">
        <v>422</v>
      </c>
      <c r="B18" s="260" t="s">
        <v>98</v>
      </c>
      <c r="C18">
        <v>83</v>
      </c>
      <c r="D18" s="263">
        <v>166</v>
      </c>
      <c r="F18" t="s">
        <v>173</v>
      </c>
      <c r="G18">
        <v>83</v>
      </c>
      <c r="H18">
        <v>166</v>
      </c>
    </row>
    <row r="19" spans="1:8" x14ac:dyDescent="0.25">
      <c r="A19">
        <v>424</v>
      </c>
      <c r="B19" s="260" t="s">
        <v>99</v>
      </c>
      <c r="C19">
        <v>88</v>
      </c>
      <c r="D19" s="263">
        <v>176</v>
      </c>
      <c r="F19" t="s">
        <v>174</v>
      </c>
      <c r="G19">
        <v>88</v>
      </c>
      <c r="H19">
        <v>176</v>
      </c>
    </row>
    <row r="20" spans="1:8" x14ac:dyDescent="0.25">
      <c r="A20">
        <v>426</v>
      </c>
      <c r="B20" s="260" t="s">
        <v>100</v>
      </c>
      <c r="C20">
        <v>93</v>
      </c>
      <c r="D20" s="263">
        <v>186</v>
      </c>
      <c r="F20" t="s">
        <v>175</v>
      </c>
      <c r="G20">
        <v>93</v>
      </c>
      <c r="H20">
        <v>186</v>
      </c>
    </row>
    <row r="21" spans="1:8" x14ac:dyDescent="0.25">
      <c r="A21">
        <v>427</v>
      </c>
      <c r="B21" s="260" t="s">
        <v>101</v>
      </c>
      <c r="C21">
        <v>52</v>
      </c>
      <c r="D21" s="263">
        <v>104</v>
      </c>
      <c r="F21" t="s">
        <v>176</v>
      </c>
      <c r="G21">
        <v>52</v>
      </c>
      <c r="H21">
        <v>104</v>
      </c>
    </row>
    <row r="22" spans="1:8" x14ac:dyDescent="0.25">
      <c r="A22">
        <v>438</v>
      </c>
      <c r="B22" s="260" t="s">
        <v>102</v>
      </c>
      <c r="C22">
        <v>127</v>
      </c>
      <c r="D22" s="263">
        <v>254</v>
      </c>
      <c r="F22" t="s">
        <v>177</v>
      </c>
      <c r="G22">
        <v>127</v>
      </c>
      <c r="H22">
        <v>254</v>
      </c>
    </row>
    <row r="23" spans="1:8" x14ac:dyDescent="0.25">
      <c r="A23">
        <v>445</v>
      </c>
      <c r="B23" s="260" t="s">
        <v>103</v>
      </c>
      <c r="C23">
        <v>70</v>
      </c>
      <c r="D23" s="263">
        <v>140</v>
      </c>
      <c r="F23" t="s">
        <v>304</v>
      </c>
      <c r="G23">
        <v>70</v>
      </c>
      <c r="H23">
        <v>140</v>
      </c>
    </row>
    <row r="24" spans="1:8" x14ac:dyDescent="0.25">
      <c r="A24">
        <v>454</v>
      </c>
      <c r="B24" s="260" t="s">
        <v>155</v>
      </c>
      <c r="C24">
        <v>90</v>
      </c>
      <c r="D24" s="263">
        <v>180</v>
      </c>
      <c r="F24" t="s">
        <v>178</v>
      </c>
      <c r="G24">
        <v>90</v>
      </c>
      <c r="H24">
        <v>180</v>
      </c>
    </row>
    <row r="25" spans="1:8" x14ac:dyDescent="0.25">
      <c r="A25">
        <v>508</v>
      </c>
      <c r="B25" s="260" t="s">
        <v>104</v>
      </c>
      <c r="C25">
        <v>88</v>
      </c>
      <c r="D25" s="263">
        <v>176</v>
      </c>
      <c r="F25" t="s">
        <v>179</v>
      </c>
      <c r="G25">
        <v>88</v>
      </c>
      <c r="H25">
        <v>176</v>
      </c>
    </row>
    <row r="26" spans="1:8" x14ac:dyDescent="0.25">
      <c r="A26">
        <v>516</v>
      </c>
      <c r="B26" s="260" t="s">
        <v>105</v>
      </c>
      <c r="C26">
        <v>74</v>
      </c>
      <c r="D26" s="263">
        <v>148</v>
      </c>
      <c r="F26" t="s">
        <v>180</v>
      </c>
      <c r="G26">
        <v>74</v>
      </c>
      <c r="H26">
        <v>148</v>
      </c>
    </row>
    <row r="27" spans="1:8" x14ac:dyDescent="0.25">
      <c r="A27">
        <v>531</v>
      </c>
      <c r="B27" s="260" t="s">
        <v>106</v>
      </c>
      <c r="C27">
        <v>70</v>
      </c>
      <c r="D27" s="263">
        <v>140</v>
      </c>
      <c r="F27" t="s">
        <v>181</v>
      </c>
      <c r="G27">
        <v>70</v>
      </c>
      <c r="H27">
        <v>140</v>
      </c>
    </row>
    <row r="28" spans="1:8" x14ac:dyDescent="0.25">
      <c r="A28">
        <v>533</v>
      </c>
      <c r="B28" s="260" t="s">
        <v>107</v>
      </c>
      <c r="C28">
        <v>92</v>
      </c>
      <c r="D28" s="263">
        <v>184</v>
      </c>
      <c r="F28" t="s">
        <v>182</v>
      </c>
      <c r="G28">
        <v>92</v>
      </c>
      <c r="H28">
        <v>184</v>
      </c>
    </row>
    <row r="29" spans="1:8" x14ac:dyDescent="0.25">
      <c r="A29">
        <v>549</v>
      </c>
      <c r="B29" s="260" t="s">
        <v>141</v>
      </c>
      <c r="C29">
        <v>65</v>
      </c>
      <c r="D29" s="263">
        <v>130</v>
      </c>
      <c r="F29" t="s">
        <v>183</v>
      </c>
      <c r="G29">
        <v>65</v>
      </c>
      <c r="H29">
        <v>130</v>
      </c>
    </row>
    <row r="30" spans="1:8" x14ac:dyDescent="0.25">
      <c r="A30">
        <v>614</v>
      </c>
      <c r="B30" s="260" t="s">
        <v>142</v>
      </c>
      <c r="C30">
        <v>81</v>
      </c>
      <c r="D30" s="263">
        <v>162</v>
      </c>
      <c r="F30" t="s">
        <v>184</v>
      </c>
      <c r="G30">
        <v>81</v>
      </c>
      <c r="H30">
        <v>162</v>
      </c>
    </row>
    <row r="31" spans="1:8" x14ac:dyDescent="0.25">
      <c r="A31">
        <v>617</v>
      </c>
      <c r="B31" s="260" t="s">
        <v>108</v>
      </c>
      <c r="C31">
        <v>109</v>
      </c>
      <c r="D31" s="263">
        <v>218</v>
      </c>
      <c r="F31" t="s">
        <v>185</v>
      </c>
      <c r="G31">
        <v>109</v>
      </c>
      <c r="H31">
        <v>218</v>
      </c>
    </row>
    <row r="32" spans="1:8" x14ac:dyDescent="0.25">
      <c r="A32">
        <v>703</v>
      </c>
      <c r="B32" s="260" t="s">
        <v>109</v>
      </c>
      <c r="C32">
        <v>30</v>
      </c>
      <c r="D32" s="263">
        <v>60</v>
      </c>
      <c r="F32" t="s">
        <v>186</v>
      </c>
      <c r="G32">
        <v>30</v>
      </c>
      <c r="H32">
        <v>60</v>
      </c>
    </row>
    <row r="33" spans="1:8" x14ac:dyDescent="0.25">
      <c r="A33">
        <v>705</v>
      </c>
      <c r="B33" s="260" t="s">
        <v>110</v>
      </c>
      <c r="C33">
        <v>30</v>
      </c>
      <c r="D33" s="263">
        <v>60</v>
      </c>
      <c r="F33" t="s">
        <v>187</v>
      </c>
      <c r="G33">
        <v>30</v>
      </c>
      <c r="H33">
        <v>60</v>
      </c>
    </row>
    <row r="34" spans="1:8" x14ac:dyDescent="0.25">
      <c r="A34">
        <v>709</v>
      </c>
      <c r="B34" s="260" t="s">
        <v>111</v>
      </c>
      <c r="C34">
        <v>27</v>
      </c>
      <c r="D34" s="263">
        <v>54</v>
      </c>
      <c r="F34" t="s">
        <v>188</v>
      </c>
      <c r="G34">
        <v>27</v>
      </c>
      <c r="H34">
        <v>54</v>
      </c>
    </row>
    <row r="35" spans="1:8" x14ac:dyDescent="0.25">
      <c r="A35" s="57">
        <v>710</v>
      </c>
      <c r="B35" s="260" t="s">
        <v>112</v>
      </c>
      <c r="C35" s="57">
        <v>26</v>
      </c>
      <c r="D35" s="263">
        <v>52</v>
      </c>
      <c r="F35" t="s">
        <v>189</v>
      </c>
      <c r="G35">
        <v>26</v>
      </c>
      <c r="H35">
        <v>52</v>
      </c>
    </row>
    <row r="36" spans="1:8" x14ac:dyDescent="0.25">
      <c r="A36">
        <v>712</v>
      </c>
      <c r="B36" s="322" t="s">
        <v>313</v>
      </c>
      <c r="C36" s="323">
        <v>63</v>
      </c>
      <c r="D36" s="324">
        <v>126</v>
      </c>
      <c r="F36" t="s">
        <v>190</v>
      </c>
      <c r="G36">
        <v>63</v>
      </c>
      <c r="H36">
        <v>126</v>
      </c>
    </row>
    <row r="37" spans="1:8" x14ac:dyDescent="0.25">
      <c r="A37">
        <v>713</v>
      </c>
      <c r="B37" s="260" t="s">
        <v>113</v>
      </c>
      <c r="C37">
        <v>0</v>
      </c>
      <c r="D37" s="263">
        <v>0</v>
      </c>
      <c r="F37" t="s">
        <v>191</v>
      </c>
      <c r="G37">
        <v>0</v>
      </c>
      <c r="H37">
        <v>0</v>
      </c>
    </row>
    <row r="38" spans="1:8" x14ac:dyDescent="0.25">
      <c r="A38">
        <v>716</v>
      </c>
      <c r="B38" s="260" t="s">
        <v>114</v>
      </c>
      <c r="C38">
        <v>10</v>
      </c>
      <c r="D38" s="263">
        <v>20</v>
      </c>
      <c r="F38" t="s">
        <v>192</v>
      </c>
      <c r="G38">
        <v>10</v>
      </c>
      <c r="H38">
        <v>20</v>
      </c>
    </row>
    <row r="39" spans="1:8" x14ac:dyDescent="0.25">
      <c r="A39">
        <v>721</v>
      </c>
      <c r="B39" s="260" t="s">
        <v>115</v>
      </c>
      <c r="C39">
        <v>10</v>
      </c>
      <c r="D39" s="263">
        <v>20</v>
      </c>
      <c r="F39" t="s">
        <v>193</v>
      </c>
      <c r="G39">
        <v>10</v>
      </c>
      <c r="H39">
        <v>20</v>
      </c>
    </row>
    <row r="40" spans="1:8" x14ac:dyDescent="0.25">
      <c r="A40">
        <v>726</v>
      </c>
      <c r="B40" s="260" t="s">
        <v>143</v>
      </c>
      <c r="C40">
        <v>17</v>
      </c>
      <c r="D40" s="263">
        <v>34</v>
      </c>
      <c r="F40" t="s">
        <v>305</v>
      </c>
      <c r="G40">
        <v>17</v>
      </c>
      <c r="H40">
        <v>34</v>
      </c>
    </row>
    <row r="41" spans="1:8" x14ac:dyDescent="0.25">
      <c r="A41">
        <v>729</v>
      </c>
      <c r="B41" t="s">
        <v>261</v>
      </c>
      <c r="C41">
        <v>62</v>
      </c>
      <c r="D41">
        <v>124</v>
      </c>
      <c r="F41" t="s">
        <v>260</v>
      </c>
      <c r="G41">
        <v>62</v>
      </c>
      <c r="H41">
        <v>124</v>
      </c>
    </row>
    <row r="42" spans="1:8" x14ac:dyDescent="0.25">
      <c r="A42">
        <v>730</v>
      </c>
      <c r="B42" s="322" t="s">
        <v>314</v>
      </c>
      <c r="C42" s="323">
        <v>19</v>
      </c>
      <c r="D42" s="324">
        <v>38</v>
      </c>
      <c r="F42" t="s">
        <v>306</v>
      </c>
      <c r="G42">
        <v>19</v>
      </c>
      <c r="H42">
        <v>38</v>
      </c>
    </row>
    <row r="43" spans="1:8" x14ac:dyDescent="0.25">
      <c r="A43">
        <v>806</v>
      </c>
      <c r="B43" s="260" t="s">
        <v>144</v>
      </c>
      <c r="C43">
        <v>97</v>
      </c>
      <c r="D43" s="263">
        <v>194</v>
      </c>
      <c r="F43" t="s">
        <v>194</v>
      </c>
      <c r="G43">
        <v>97</v>
      </c>
      <c r="H43">
        <v>194</v>
      </c>
    </row>
    <row r="44" spans="1:8" x14ac:dyDescent="0.25">
      <c r="A44">
        <v>810</v>
      </c>
      <c r="B44" s="260" t="s">
        <v>116</v>
      </c>
      <c r="C44">
        <v>92</v>
      </c>
      <c r="D44" s="263">
        <v>184</v>
      </c>
      <c r="F44" t="s">
        <v>195</v>
      </c>
      <c r="G44">
        <v>92</v>
      </c>
      <c r="H44">
        <v>184</v>
      </c>
    </row>
    <row r="45" spans="1:8" x14ac:dyDescent="0.25">
      <c r="A45">
        <v>813</v>
      </c>
      <c r="B45" s="260" t="s">
        <v>117</v>
      </c>
      <c r="C45">
        <v>88</v>
      </c>
      <c r="D45" s="263">
        <v>176</v>
      </c>
      <c r="F45" t="s">
        <v>196</v>
      </c>
      <c r="G45">
        <v>88</v>
      </c>
      <c r="H45">
        <v>176</v>
      </c>
    </row>
    <row r="46" spans="1:8" x14ac:dyDescent="0.25">
      <c r="A46">
        <v>818</v>
      </c>
      <c r="B46" s="260" t="s">
        <v>118</v>
      </c>
      <c r="C46">
        <v>88</v>
      </c>
      <c r="D46" s="263">
        <v>176</v>
      </c>
      <c r="F46" t="s">
        <v>197</v>
      </c>
      <c r="G46">
        <v>88</v>
      </c>
      <c r="H46">
        <v>176</v>
      </c>
    </row>
    <row r="47" spans="1:8" ht="15.6" x14ac:dyDescent="0.25">
      <c r="A47">
        <v>900</v>
      </c>
      <c r="B47" s="261" t="s">
        <v>152</v>
      </c>
      <c r="C47" t="s">
        <v>153</v>
      </c>
      <c r="F47" s="261" t="s">
        <v>152</v>
      </c>
      <c r="G47" t="s">
        <v>153</v>
      </c>
    </row>
    <row r="48" spans="1:8" x14ac:dyDescent="0.25">
      <c r="A48">
        <v>902</v>
      </c>
      <c r="B48" s="260" t="s">
        <v>119</v>
      </c>
      <c r="C48">
        <v>190</v>
      </c>
      <c r="D48" s="263">
        <v>380</v>
      </c>
      <c r="F48" t="s">
        <v>198</v>
      </c>
      <c r="G48">
        <v>190</v>
      </c>
      <c r="H48">
        <v>380</v>
      </c>
    </row>
    <row r="49" spans="1:8" x14ac:dyDescent="0.25">
      <c r="A49">
        <v>903</v>
      </c>
      <c r="B49" s="260" t="s">
        <v>120</v>
      </c>
      <c r="C49">
        <v>148</v>
      </c>
      <c r="D49" s="263">
        <v>296</v>
      </c>
      <c r="F49" t="s">
        <v>199</v>
      </c>
      <c r="G49">
        <v>148</v>
      </c>
      <c r="H49">
        <v>296</v>
      </c>
    </row>
    <row r="50" spans="1:8" x14ac:dyDescent="0.25">
      <c r="A50">
        <v>904</v>
      </c>
      <c r="B50" s="260" t="s">
        <v>121</v>
      </c>
      <c r="C50">
        <v>148</v>
      </c>
      <c r="D50" s="263">
        <v>296</v>
      </c>
      <c r="F50" t="s">
        <v>200</v>
      </c>
      <c r="G50">
        <v>148</v>
      </c>
      <c r="H50">
        <v>296</v>
      </c>
    </row>
    <row r="51" spans="1:8" x14ac:dyDescent="0.25">
      <c r="A51">
        <v>907</v>
      </c>
      <c r="B51" s="260" t="s">
        <v>122</v>
      </c>
      <c r="C51">
        <v>172</v>
      </c>
      <c r="D51" s="263">
        <v>344</v>
      </c>
      <c r="F51" t="s">
        <v>201</v>
      </c>
      <c r="G51">
        <v>172</v>
      </c>
      <c r="H51">
        <v>344</v>
      </c>
    </row>
    <row r="52" spans="1:8" x14ac:dyDescent="0.25">
      <c r="A52">
        <v>908</v>
      </c>
      <c r="B52" s="260" t="s">
        <v>123</v>
      </c>
      <c r="C52">
        <v>178</v>
      </c>
      <c r="D52" s="263">
        <v>356</v>
      </c>
      <c r="F52" t="s">
        <v>202</v>
      </c>
      <c r="G52">
        <v>178</v>
      </c>
      <c r="H52">
        <v>356</v>
      </c>
    </row>
    <row r="53" spans="1:8" x14ac:dyDescent="0.25">
      <c r="A53">
        <v>910</v>
      </c>
      <c r="B53" s="260" t="s">
        <v>145</v>
      </c>
      <c r="C53">
        <v>162</v>
      </c>
      <c r="D53" s="263">
        <v>324</v>
      </c>
      <c r="F53" t="s">
        <v>203</v>
      </c>
      <c r="G53">
        <v>162</v>
      </c>
      <c r="H53">
        <v>324</v>
      </c>
    </row>
    <row r="54" spans="1:8" x14ac:dyDescent="0.25">
      <c r="A54">
        <v>912</v>
      </c>
      <c r="B54" s="260" t="s">
        <v>124</v>
      </c>
      <c r="C54">
        <v>156</v>
      </c>
      <c r="D54" s="263">
        <v>312</v>
      </c>
      <c r="F54" t="s">
        <v>204</v>
      </c>
      <c r="G54">
        <v>156</v>
      </c>
      <c r="H54">
        <v>312</v>
      </c>
    </row>
    <row r="55" spans="1:8" x14ac:dyDescent="0.25">
      <c r="A55">
        <v>920</v>
      </c>
      <c r="B55" s="260" t="s">
        <v>125</v>
      </c>
      <c r="C55">
        <v>193</v>
      </c>
      <c r="D55" s="263">
        <v>386</v>
      </c>
      <c r="F55" t="s">
        <v>205</v>
      </c>
      <c r="G55">
        <v>193</v>
      </c>
      <c r="H55">
        <v>386</v>
      </c>
    </row>
    <row r="56" spans="1:8" x14ac:dyDescent="0.25">
      <c r="A56">
        <v>921</v>
      </c>
      <c r="B56" s="164" t="s">
        <v>146</v>
      </c>
      <c r="C56">
        <v>172</v>
      </c>
      <c r="D56">
        <v>344</v>
      </c>
      <c r="F56" t="s">
        <v>206</v>
      </c>
      <c r="G56">
        <v>172</v>
      </c>
      <c r="H56">
        <v>344</v>
      </c>
    </row>
    <row r="57" spans="1:8" x14ac:dyDescent="0.25">
      <c r="A57">
        <v>922</v>
      </c>
      <c r="B57" s="202" t="s">
        <v>315</v>
      </c>
      <c r="C57">
        <v>146</v>
      </c>
      <c r="D57">
        <v>292</v>
      </c>
      <c r="F57" t="s">
        <v>207</v>
      </c>
      <c r="G57">
        <v>146</v>
      </c>
      <c r="H57">
        <v>292</v>
      </c>
    </row>
    <row r="58" spans="1:8" x14ac:dyDescent="0.25">
      <c r="A58">
        <v>1000</v>
      </c>
      <c r="B58" s="43" t="s">
        <v>133</v>
      </c>
      <c r="C58">
        <v>1000</v>
      </c>
      <c r="H58">
        <v>0</v>
      </c>
    </row>
    <row r="59" spans="1:8" x14ac:dyDescent="0.25">
      <c r="A59">
        <v>2000</v>
      </c>
      <c r="H59">
        <v>0</v>
      </c>
    </row>
    <row r="60" spans="1:8" x14ac:dyDescent="0.25">
      <c r="H60">
        <v>0</v>
      </c>
    </row>
    <row r="61" spans="1:8" x14ac:dyDescent="0.25">
      <c r="B61" s="260"/>
      <c r="H61">
        <v>0</v>
      </c>
    </row>
    <row r="62" spans="1:8" x14ac:dyDescent="0.25">
      <c r="B62" s="260"/>
      <c r="H62">
        <v>0</v>
      </c>
    </row>
    <row r="63" spans="1:8" x14ac:dyDescent="0.25">
      <c r="B63" s="260"/>
      <c r="H63">
        <v>0</v>
      </c>
    </row>
    <row r="64" spans="1:8" x14ac:dyDescent="0.25">
      <c r="B64" s="260"/>
      <c r="H64">
        <v>0</v>
      </c>
    </row>
    <row r="65" spans="2:8" x14ac:dyDescent="0.25">
      <c r="B65" s="262"/>
      <c r="H65">
        <v>0</v>
      </c>
    </row>
    <row r="66" spans="2:8" x14ac:dyDescent="0.25">
      <c r="B66" s="262"/>
      <c r="H66">
        <v>0</v>
      </c>
    </row>
    <row r="67" spans="2:8" x14ac:dyDescent="0.25">
      <c r="B67" s="260"/>
      <c r="H67">
        <v>0</v>
      </c>
    </row>
    <row r="68" spans="2:8" x14ac:dyDescent="0.25">
      <c r="B68" s="260"/>
      <c r="H68">
        <v>0</v>
      </c>
    </row>
  </sheetData>
  <sortState xmlns:xlrd2="http://schemas.microsoft.com/office/spreadsheetml/2017/richdata2" ref="B3:D41">
    <sortCondition ref="B2"/>
  </sortState>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8">
    <tabColor rgb="FFFF0000"/>
    <pageSetUpPr fitToPage="1"/>
  </sheetPr>
  <dimension ref="A1:K51"/>
  <sheetViews>
    <sheetView zoomScale="85" zoomScaleNormal="85" workbookViewId="0">
      <selection activeCell="G1" sqref="G1"/>
    </sheetView>
  </sheetViews>
  <sheetFormatPr baseColWidth="10" defaultColWidth="11.44140625" defaultRowHeight="13.2" x14ac:dyDescent="0.25"/>
  <cols>
    <col min="1" max="1" width="3" style="285" bestFit="1" customWidth="1"/>
    <col min="2" max="2" width="26.44140625" style="285" bestFit="1" customWidth="1"/>
    <col min="3" max="3" width="11.44140625" style="285" customWidth="1"/>
    <col min="4" max="5" width="11.44140625" style="285"/>
    <col min="6" max="6" width="42.77734375" style="285" customWidth="1"/>
    <col min="7" max="7" width="3" style="285" bestFit="1" customWidth="1"/>
    <col min="8" max="8" width="26" style="285" bestFit="1" customWidth="1"/>
    <col min="9" max="11" width="11.44140625" style="285"/>
    <col min="12" max="12" width="3.5546875" style="285" customWidth="1"/>
    <col min="13" max="13" width="26.44140625" style="285" customWidth="1"/>
    <col min="14" max="16384" width="11.44140625" style="285"/>
  </cols>
  <sheetData>
    <row r="1" spans="1:11" x14ac:dyDescent="0.25">
      <c r="A1" t="s">
        <v>262</v>
      </c>
      <c r="B1" s="286" t="s">
        <v>73</v>
      </c>
      <c r="C1" s="287" t="s">
        <v>74</v>
      </c>
      <c r="D1" s="287" t="s">
        <v>75</v>
      </c>
      <c r="E1" s="287" t="s">
        <v>32</v>
      </c>
      <c r="F1" s="287"/>
      <c r="H1" s="288" t="s">
        <v>76</v>
      </c>
      <c r="I1" s="289" t="s">
        <v>72</v>
      </c>
      <c r="J1" s="289" t="s">
        <v>9</v>
      </c>
      <c r="K1" s="289" t="s">
        <v>12</v>
      </c>
    </row>
    <row r="2" spans="1:11" x14ac:dyDescent="0.25">
      <c r="A2" s="290">
        <v>1</v>
      </c>
      <c r="B2" s="290" t="s">
        <v>60</v>
      </c>
      <c r="C2" s="291">
        <v>13169</v>
      </c>
      <c r="D2" s="291">
        <v>2332</v>
      </c>
      <c r="E2" s="291">
        <v>15501</v>
      </c>
      <c r="F2" s="287"/>
      <c r="G2" s="290">
        <v>1</v>
      </c>
      <c r="H2" s="290" t="s">
        <v>50</v>
      </c>
      <c r="I2" s="291">
        <v>8046</v>
      </c>
      <c r="J2" s="291">
        <v>2332</v>
      </c>
      <c r="K2" s="291">
        <v>10378</v>
      </c>
    </row>
    <row r="3" spans="1:11" x14ac:dyDescent="0.25">
      <c r="A3" s="290">
        <v>2</v>
      </c>
      <c r="B3" s="290" t="s">
        <v>236</v>
      </c>
      <c r="C3" s="291">
        <v>11197</v>
      </c>
      <c r="D3" s="291">
        <v>1033</v>
      </c>
      <c r="E3" s="291">
        <v>12230</v>
      </c>
      <c r="F3" s="287"/>
      <c r="G3" s="290">
        <v>2</v>
      </c>
      <c r="H3" s="290" t="s">
        <v>246</v>
      </c>
      <c r="I3" s="291">
        <v>9286</v>
      </c>
      <c r="J3" s="291">
        <v>1033</v>
      </c>
      <c r="K3" s="291">
        <v>10319</v>
      </c>
    </row>
    <row r="4" spans="1:11" x14ac:dyDescent="0.25">
      <c r="A4" s="290">
        <v>3</v>
      </c>
      <c r="B4" s="290" t="s">
        <v>234</v>
      </c>
      <c r="C4" s="291">
        <v>9486</v>
      </c>
      <c r="D4" s="291">
        <v>1033</v>
      </c>
      <c r="E4" s="291">
        <v>10519</v>
      </c>
      <c r="F4" s="287"/>
      <c r="G4" s="290">
        <v>3</v>
      </c>
      <c r="H4" s="290" t="s">
        <v>156</v>
      </c>
      <c r="I4" s="291">
        <v>3808</v>
      </c>
      <c r="J4" s="291">
        <v>0</v>
      </c>
      <c r="K4" s="291">
        <v>3808</v>
      </c>
    </row>
    <row r="5" spans="1:11" x14ac:dyDescent="0.25">
      <c r="A5" s="290">
        <v>4</v>
      </c>
      <c r="B5" s="290" t="s">
        <v>55</v>
      </c>
      <c r="C5" s="291">
        <v>9114</v>
      </c>
      <c r="D5" s="291">
        <v>1033</v>
      </c>
      <c r="E5" s="291">
        <v>10147</v>
      </c>
      <c r="F5" s="287"/>
      <c r="G5" s="290">
        <v>4</v>
      </c>
      <c r="H5" s="290" t="s">
        <v>49</v>
      </c>
      <c r="I5" s="291">
        <v>0</v>
      </c>
      <c r="J5" s="291">
        <v>2990</v>
      </c>
      <c r="K5" s="291">
        <v>2990</v>
      </c>
    </row>
    <row r="6" spans="1:11" x14ac:dyDescent="0.25">
      <c r="A6" s="290">
        <v>5</v>
      </c>
      <c r="B6" s="290" t="s">
        <v>38</v>
      </c>
      <c r="C6" s="291">
        <v>5265</v>
      </c>
      <c r="D6" s="291">
        <v>1033</v>
      </c>
      <c r="E6" s="291">
        <v>6298</v>
      </c>
      <c r="F6" s="287"/>
      <c r="G6" s="290">
        <v>5</v>
      </c>
      <c r="H6" s="290" t="s">
        <v>211</v>
      </c>
      <c r="I6" s="291">
        <v>200</v>
      </c>
      <c r="J6" s="291">
        <v>1033</v>
      </c>
      <c r="K6" s="291">
        <v>1233</v>
      </c>
    </row>
    <row r="7" spans="1:11" x14ac:dyDescent="0.25">
      <c r="A7" s="290">
        <v>6</v>
      </c>
      <c r="B7" s="290" t="s">
        <v>214</v>
      </c>
      <c r="C7" s="291">
        <v>4538</v>
      </c>
      <c r="D7" s="291">
        <v>0</v>
      </c>
      <c r="E7" s="291">
        <v>4538</v>
      </c>
      <c r="F7" s="287"/>
      <c r="G7" s="290">
        <v>6</v>
      </c>
      <c r="H7" s="290" t="s">
        <v>250</v>
      </c>
      <c r="I7" s="291">
        <v>20</v>
      </c>
      <c r="J7" s="291">
        <v>1033</v>
      </c>
      <c r="K7" s="291">
        <v>1053</v>
      </c>
    </row>
    <row r="8" spans="1:11" x14ac:dyDescent="0.25">
      <c r="A8" s="290">
        <v>7</v>
      </c>
      <c r="B8" s="290" t="s">
        <v>42</v>
      </c>
      <c r="C8" s="291">
        <v>4416</v>
      </c>
      <c r="D8" s="291">
        <v>2083</v>
      </c>
      <c r="E8" s="291">
        <v>6499</v>
      </c>
      <c r="F8" s="287"/>
      <c r="G8" s="290">
        <v>7</v>
      </c>
      <c r="H8" s="290" t="s">
        <v>45</v>
      </c>
      <c r="I8" s="291">
        <v>320</v>
      </c>
      <c r="J8" s="291">
        <v>579</v>
      </c>
      <c r="K8" s="291">
        <v>899</v>
      </c>
    </row>
    <row r="9" spans="1:11" x14ac:dyDescent="0.25">
      <c r="A9" s="290">
        <v>8</v>
      </c>
      <c r="B9" s="290" t="s">
        <v>135</v>
      </c>
      <c r="C9" s="291">
        <v>4230</v>
      </c>
      <c r="D9" s="291">
        <v>0</v>
      </c>
      <c r="E9" s="291">
        <v>4230</v>
      </c>
      <c r="F9" s="287"/>
      <c r="G9" s="290">
        <v>8</v>
      </c>
      <c r="H9" s="290" t="s">
        <v>47</v>
      </c>
      <c r="I9" s="291">
        <v>320</v>
      </c>
      <c r="J9" s="291">
        <v>0</v>
      </c>
      <c r="K9" s="291">
        <v>320</v>
      </c>
    </row>
    <row r="10" spans="1:11" x14ac:dyDescent="0.25">
      <c r="A10" s="290">
        <v>9</v>
      </c>
      <c r="B10" s="290" t="s">
        <v>40</v>
      </c>
      <c r="C10" s="291">
        <v>2858</v>
      </c>
      <c r="D10" s="291">
        <v>1050</v>
      </c>
      <c r="E10" s="291">
        <v>3908</v>
      </c>
      <c r="F10" s="287"/>
      <c r="G10" s="290">
        <v>9</v>
      </c>
      <c r="H10" s="290" t="s">
        <v>157</v>
      </c>
      <c r="I10" s="291">
        <v>120</v>
      </c>
      <c r="J10" s="291">
        <v>0</v>
      </c>
      <c r="K10" s="291">
        <v>120</v>
      </c>
    </row>
    <row r="11" spans="1:11" x14ac:dyDescent="0.25">
      <c r="A11" s="290">
        <v>10</v>
      </c>
      <c r="B11" s="290" t="s">
        <v>231</v>
      </c>
      <c r="C11" s="291">
        <v>2548</v>
      </c>
      <c r="D11" s="291">
        <v>0</v>
      </c>
      <c r="E11" s="291">
        <v>2548</v>
      </c>
      <c r="F11" s="287"/>
      <c r="G11" s="290">
        <v>10</v>
      </c>
      <c r="H11" s="290" t="s">
        <v>252</v>
      </c>
      <c r="I11" s="291">
        <v>0</v>
      </c>
      <c r="J11" s="291">
        <v>0</v>
      </c>
      <c r="K11" s="291">
        <v>0</v>
      </c>
    </row>
    <row r="12" spans="1:11" x14ac:dyDescent="0.25">
      <c r="A12" s="290">
        <v>11</v>
      </c>
      <c r="B12" s="290" t="s">
        <v>53</v>
      </c>
      <c r="C12" s="291">
        <v>2299</v>
      </c>
      <c r="D12" s="291">
        <v>1033</v>
      </c>
      <c r="E12" s="291">
        <v>3332</v>
      </c>
      <c r="F12" s="287"/>
      <c r="G12" s="290">
        <v>11</v>
      </c>
      <c r="H12" s="290" t="s">
        <v>278</v>
      </c>
      <c r="I12" s="291">
        <v>0</v>
      </c>
      <c r="J12" s="291">
        <v>0</v>
      </c>
      <c r="K12" s="291">
        <v>0</v>
      </c>
    </row>
    <row r="13" spans="1:11" x14ac:dyDescent="0.25">
      <c r="A13" s="290">
        <v>12</v>
      </c>
      <c r="B13" s="290" t="s">
        <v>216</v>
      </c>
      <c r="C13" s="291">
        <v>1971</v>
      </c>
      <c r="D13" s="291">
        <v>0</v>
      </c>
      <c r="E13" s="291">
        <v>1971</v>
      </c>
      <c r="F13" s="287"/>
      <c r="G13" s="290">
        <v>12</v>
      </c>
      <c r="H13" s="290" t="s">
        <v>46</v>
      </c>
      <c r="I13" s="291">
        <v>0</v>
      </c>
      <c r="J13" s="291">
        <v>0</v>
      </c>
      <c r="K13" s="291">
        <v>0</v>
      </c>
    </row>
    <row r="14" spans="1:11" x14ac:dyDescent="0.25">
      <c r="A14" s="290">
        <v>13</v>
      </c>
      <c r="B14" s="290" t="s">
        <v>85</v>
      </c>
      <c r="C14" s="291">
        <v>1712</v>
      </c>
      <c r="D14" s="291">
        <v>0</v>
      </c>
      <c r="E14" s="291">
        <v>1712</v>
      </c>
      <c r="F14" s="287"/>
      <c r="G14" s="290">
        <v>13</v>
      </c>
      <c r="H14" s="290">
        <v>0</v>
      </c>
      <c r="I14" s="291">
        <v>0</v>
      </c>
      <c r="J14" s="291">
        <v>0</v>
      </c>
      <c r="K14" s="291">
        <v>0</v>
      </c>
    </row>
    <row r="15" spans="1:11" x14ac:dyDescent="0.25">
      <c r="A15" s="290">
        <v>14</v>
      </c>
      <c r="B15" s="290" t="s">
        <v>158</v>
      </c>
      <c r="C15" s="291">
        <v>1530</v>
      </c>
      <c r="D15" s="291">
        <v>0</v>
      </c>
      <c r="E15" s="291">
        <v>1530</v>
      </c>
      <c r="F15" s="287"/>
      <c r="G15" s="290">
        <v>14</v>
      </c>
      <c r="H15" s="290">
        <v>0</v>
      </c>
      <c r="I15" s="291">
        <v>0</v>
      </c>
      <c r="J15" s="291">
        <v>0</v>
      </c>
      <c r="K15" s="291">
        <v>0</v>
      </c>
    </row>
    <row r="16" spans="1:11" x14ac:dyDescent="0.25">
      <c r="A16" s="290">
        <v>15</v>
      </c>
      <c r="B16" s="290" t="s">
        <v>43</v>
      </c>
      <c r="C16" s="291">
        <v>1322</v>
      </c>
      <c r="D16" s="291">
        <v>1050</v>
      </c>
      <c r="E16" s="291">
        <v>2372</v>
      </c>
      <c r="F16" s="287"/>
      <c r="G16" s="290">
        <v>15</v>
      </c>
      <c r="H16" s="290">
        <v>0</v>
      </c>
      <c r="I16" s="291">
        <v>0</v>
      </c>
      <c r="J16" s="291">
        <v>0</v>
      </c>
      <c r="K16" s="291">
        <v>0</v>
      </c>
    </row>
    <row r="17" spans="1:11" x14ac:dyDescent="0.25">
      <c r="A17" s="290">
        <v>16</v>
      </c>
      <c r="B17" s="290" t="s">
        <v>219</v>
      </c>
      <c r="C17" s="291">
        <v>1180</v>
      </c>
      <c r="D17" s="291">
        <v>1033</v>
      </c>
      <c r="E17" s="291">
        <v>2213</v>
      </c>
      <c r="F17" s="287"/>
      <c r="G17" s="290">
        <v>16</v>
      </c>
      <c r="H17" s="290">
        <v>0</v>
      </c>
      <c r="I17" s="291">
        <v>0</v>
      </c>
      <c r="J17" s="291">
        <v>0</v>
      </c>
      <c r="K17" s="291">
        <v>0</v>
      </c>
    </row>
    <row r="18" spans="1:11" x14ac:dyDescent="0.25">
      <c r="A18" s="290">
        <v>17</v>
      </c>
      <c r="B18" s="290" t="s">
        <v>159</v>
      </c>
      <c r="C18" s="291">
        <v>1045</v>
      </c>
      <c r="D18" s="291">
        <v>0</v>
      </c>
      <c r="E18" s="291">
        <v>1045</v>
      </c>
      <c r="F18" s="287"/>
      <c r="G18" s="290">
        <v>17</v>
      </c>
      <c r="H18" s="290">
        <v>0</v>
      </c>
      <c r="I18" s="291">
        <v>0</v>
      </c>
      <c r="J18" s="291">
        <v>0</v>
      </c>
      <c r="K18" s="291">
        <v>0</v>
      </c>
    </row>
    <row r="19" spans="1:11" x14ac:dyDescent="0.25">
      <c r="A19" s="290">
        <v>18</v>
      </c>
      <c r="B19" s="290" t="s">
        <v>239</v>
      </c>
      <c r="C19" s="291">
        <v>740</v>
      </c>
      <c r="D19" s="291">
        <v>0</v>
      </c>
      <c r="E19" s="291">
        <v>740</v>
      </c>
      <c r="F19" s="287"/>
      <c r="G19" s="290">
        <v>18</v>
      </c>
      <c r="H19" s="290">
        <v>0</v>
      </c>
      <c r="I19" s="291">
        <v>0</v>
      </c>
      <c r="J19" s="291">
        <v>0</v>
      </c>
      <c r="K19" s="291">
        <v>0</v>
      </c>
    </row>
    <row r="20" spans="1:11" x14ac:dyDescent="0.25">
      <c r="A20" s="290">
        <v>19</v>
      </c>
      <c r="B20" s="290" t="s">
        <v>316</v>
      </c>
      <c r="C20" s="291">
        <v>678</v>
      </c>
      <c r="D20" s="291">
        <v>0</v>
      </c>
      <c r="E20" s="291">
        <v>678</v>
      </c>
      <c r="F20" s="287"/>
      <c r="G20" s="290">
        <v>19</v>
      </c>
      <c r="H20" s="290">
        <v>0</v>
      </c>
      <c r="I20" s="291">
        <v>0</v>
      </c>
      <c r="J20" s="291">
        <v>0</v>
      </c>
      <c r="K20" s="291">
        <v>0</v>
      </c>
    </row>
    <row r="21" spans="1:11" x14ac:dyDescent="0.25">
      <c r="A21" s="290">
        <v>20</v>
      </c>
      <c r="B21" s="290" t="s">
        <v>56</v>
      </c>
      <c r="C21" s="291">
        <v>614</v>
      </c>
      <c r="D21" s="291">
        <v>0</v>
      </c>
      <c r="E21" s="291">
        <v>614</v>
      </c>
      <c r="F21" s="287"/>
      <c r="G21" s="290">
        <v>20</v>
      </c>
      <c r="H21" s="290">
        <v>0</v>
      </c>
      <c r="I21" s="291">
        <v>0</v>
      </c>
      <c r="J21" s="291">
        <v>0</v>
      </c>
      <c r="K21" s="291">
        <v>0</v>
      </c>
    </row>
    <row r="22" spans="1:11" x14ac:dyDescent="0.25">
      <c r="A22" s="290">
        <v>21</v>
      </c>
      <c r="B22" s="290" t="s">
        <v>323</v>
      </c>
      <c r="C22" s="291">
        <v>450</v>
      </c>
      <c r="D22" s="291">
        <v>0</v>
      </c>
      <c r="E22" s="291">
        <v>450</v>
      </c>
      <c r="F22" s="287"/>
      <c r="G22" s="290">
        <v>21</v>
      </c>
      <c r="H22" s="290">
        <v>0</v>
      </c>
      <c r="I22" s="291">
        <v>0</v>
      </c>
      <c r="J22" s="291">
        <v>0</v>
      </c>
      <c r="K22" s="291">
        <v>0</v>
      </c>
    </row>
    <row r="23" spans="1:11" x14ac:dyDescent="0.25">
      <c r="A23" s="290">
        <v>22</v>
      </c>
      <c r="B23" s="290" t="s">
        <v>208</v>
      </c>
      <c r="C23" s="291">
        <v>200</v>
      </c>
      <c r="D23" s="291">
        <v>1033</v>
      </c>
      <c r="E23" s="291">
        <v>1233</v>
      </c>
      <c r="F23" s="287"/>
      <c r="G23" s="290">
        <v>22</v>
      </c>
      <c r="H23" s="290">
        <v>0</v>
      </c>
      <c r="I23" s="291">
        <v>0</v>
      </c>
      <c r="J23" s="291">
        <v>0</v>
      </c>
      <c r="K23" s="291">
        <v>0</v>
      </c>
    </row>
    <row r="24" spans="1:11" x14ac:dyDescent="0.25">
      <c r="A24" s="290">
        <v>23</v>
      </c>
      <c r="B24" s="290" t="s">
        <v>54</v>
      </c>
      <c r="C24" s="291">
        <v>200</v>
      </c>
      <c r="D24" s="291">
        <v>6714</v>
      </c>
      <c r="E24" s="291">
        <v>6914</v>
      </c>
      <c r="F24" s="287"/>
      <c r="G24" s="290">
        <v>23</v>
      </c>
      <c r="H24" s="290">
        <v>0</v>
      </c>
      <c r="I24" s="291">
        <v>0</v>
      </c>
      <c r="J24" s="291">
        <v>0</v>
      </c>
      <c r="K24" s="291">
        <v>0</v>
      </c>
    </row>
    <row r="25" spans="1:11" x14ac:dyDescent="0.25">
      <c r="A25" s="290">
        <v>24</v>
      </c>
      <c r="B25" s="290" t="s">
        <v>34</v>
      </c>
      <c r="C25" s="291">
        <v>120</v>
      </c>
      <c r="D25" s="291">
        <v>1033</v>
      </c>
      <c r="E25" s="291">
        <v>1153</v>
      </c>
      <c r="F25" s="287"/>
      <c r="G25" s="290">
        <v>24</v>
      </c>
      <c r="H25" s="290">
        <v>0</v>
      </c>
      <c r="I25" s="291">
        <v>0</v>
      </c>
      <c r="J25" s="291">
        <v>0</v>
      </c>
      <c r="K25" s="291">
        <v>0</v>
      </c>
    </row>
    <row r="26" spans="1:11" x14ac:dyDescent="0.25">
      <c r="A26" s="290">
        <v>25</v>
      </c>
      <c r="B26" s="290" t="s">
        <v>210</v>
      </c>
      <c r="C26" s="291">
        <v>34</v>
      </c>
      <c r="D26" s="291">
        <v>0</v>
      </c>
      <c r="E26" s="291">
        <v>34</v>
      </c>
      <c r="F26" s="287"/>
      <c r="G26" s="290">
        <v>25</v>
      </c>
      <c r="H26" s="290">
        <v>0</v>
      </c>
      <c r="I26" s="291">
        <v>0</v>
      </c>
      <c r="J26" s="291">
        <v>0</v>
      </c>
      <c r="K26" s="291">
        <v>0</v>
      </c>
    </row>
    <row r="27" spans="1:11" x14ac:dyDescent="0.25">
      <c r="A27" s="290">
        <v>26</v>
      </c>
      <c r="B27" s="290" t="s">
        <v>221</v>
      </c>
      <c r="C27" s="291">
        <v>20</v>
      </c>
      <c r="D27" s="291">
        <v>1033</v>
      </c>
      <c r="E27" s="291">
        <v>1053</v>
      </c>
      <c r="F27" s="287"/>
      <c r="G27" s="290">
        <v>26</v>
      </c>
      <c r="H27" s="290">
        <v>0</v>
      </c>
      <c r="I27" s="291">
        <v>0</v>
      </c>
      <c r="J27" s="291">
        <v>0</v>
      </c>
      <c r="K27" s="291">
        <v>0</v>
      </c>
    </row>
    <row r="28" spans="1:11" x14ac:dyDescent="0.25">
      <c r="A28" s="290">
        <v>27</v>
      </c>
      <c r="B28" s="290" t="s">
        <v>270</v>
      </c>
      <c r="C28" s="291">
        <v>0</v>
      </c>
      <c r="D28" s="291">
        <v>0</v>
      </c>
      <c r="E28" s="291">
        <v>0</v>
      </c>
      <c r="F28" s="287"/>
      <c r="G28" s="290">
        <v>27</v>
      </c>
      <c r="H28" s="290">
        <v>0</v>
      </c>
      <c r="I28" s="291">
        <v>0</v>
      </c>
      <c r="J28" s="291">
        <v>0</v>
      </c>
      <c r="K28" s="291">
        <v>0</v>
      </c>
    </row>
    <row r="29" spans="1:11" x14ac:dyDescent="0.25">
      <c r="A29" s="290">
        <v>28</v>
      </c>
      <c r="B29" s="290" t="s">
        <v>237</v>
      </c>
      <c r="C29" s="291">
        <v>0</v>
      </c>
      <c r="D29" s="291">
        <v>0</v>
      </c>
      <c r="E29" s="291">
        <v>0</v>
      </c>
      <c r="F29" s="287"/>
      <c r="G29" s="290">
        <v>28</v>
      </c>
      <c r="H29" s="290">
        <v>0</v>
      </c>
      <c r="I29" s="291">
        <v>0</v>
      </c>
      <c r="J29" s="291">
        <v>0</v>
      </c>
      <c r="K29" s="291">
        <v>0</v>
      </c>
    </row>
    <row r="30" spans="1:11" x14ac:dyDescent="0.25">
      <c r="A30" s="290">
        <v>29</v>
      </c>
      <c r="B30" s="290" t="s">
        <v>48</v>
      </c>
      <c r="C30" s="291">
        <v>0</v>
      </c>
      <c r="D30" s="291">
        <v>0</v>
      </c>
      <c r="E30" s="291">
        <v>0</v>
      </c>
      <c r="F30" s="287"/>
      <c r="G30" s="290">
        <v>29</v>
      </c>
      <c r="H30" s="292">
        <v>0</v>
      </c>
      <c r="I30" s="291">
        <v>0</v>
      </c>
      <c r="J30" s="291">
        <v>0</v>
      </c>
      <c r="K30" s="291">
        <v>0</v>
      </c>
    </row>
    <row r="31" spans="1:11" x14ac:dyDescent="0.25">
      <c r="A31" s="290">
        <v>30</v>
      </c>
      <c r="B31" s="290" t="s">
        <v>226</v>
      </c>
      <c r="C31" s="291">
        <v>0</v>
      </c>
      <c r="D31" s="291">
        <v>0</v>
      </c>
      <c r="E31" s="291">
        <v>0</v>
      </c>
      <c r="F31" s="287"/>
      <c r="I31" s="293">
        <f>SUM(K2:K30)</f>
        <v>31120</v>
      </c>
      <c r="J31" s="293">
        <f>SUM(J2:J30)</f>
        <v>9000</v>
      </c>
      <c r="K31" s="291">
        <f>SUM(I31:J31)</f>
        <v>40120</v>
      </c>
    </row>
    <row r="32" spans="1:11" x14ac:dyDescent="0.25">
      <c r="A32" s="290">
        <v>31</v>
      </c>
      <c r="B32" s="290" t="s">
        <v>128</v>
      </c>
      <c r="C32" s="291">
        <v>0</v>
      </c>
      <c r="D32" s="291">
        <v>0</v>
      </c>
      <c r="E32" s="291">
        <v>0</v>
      </c>
      <c r="F32" s="287"/>
      <c r="H32" s="294"/>
      <c r="I32" s="295">
        <f>SUM(I31/K31)</f>
        <v>0.77567298105682947</v>
      </c>
      <c r="J32" s="295">
        <f>SUM(J31/K31)</f>
        <v>0.22432701894317048</v>
      </c>
      <c r="K32" s="296"/>
    </row>
    <row r="33" spans="1:10" x14ac:dyDescent="0.25">
      <c r="A33" s="290">
        <v>32</v>
      </c>
      <c r="B33" s="290" t="s">
        <v>126</v>
      </c>
      <c r="C33" s="291">
        <v>0</v>
      </c>
      <c r="D33" s="291">
        <v>0</v>
      </c>
      <c r="E33" s="291">
        <v>0</v>
      </c>
      <c r="F33" s="287"/>
      <c r="I33" s="297" t="s">
        <v>74</v>
      </c>
      <c r="J33" s="297" t="s">
        <v>75</v>
      </c>
    </row>
    <row r="34" spans="1:10" x14ac:dyDescent="0.25">
      <c r="A34" s="290">
        <v>33</v>
      </c>
      <c r="B34" s="290" t="s">
        <v>296</v>
      </c>
      <c r="C34" s="291">
        <v>0</v>
      </c>
      <c r="D34" s="291">
        <v>0</v>
      </c>
      <c r="E34" s="291">
        <v>0</v>
      </c>
      <c r="F34" s="287"/>
    </row>
    <row r="35" spans="1:10" x14ac:dyDescent="0.25">
      <c r="A35" s="290">
        <v>34</v>
      </c>
      <c r="B35" s="290">
        <v>0</v>
      </c>
      <c r="C35" s="291">
        <v>0</v>
      </c>
      <c r="D35" s="291">
        <v>0</v>
      </c>
      <c r="E35" s="291">
        <v>0</v>
      </c>
      <c r="F35" s="287"/>
    </row>
    <row r="36" spans="1:10" x14ac:dyDescent="0.25">
      <c r="A36" s="290">
        <v>35</v>
      </c>
      <c r="B36" s="290">
        <v>0</v>
      </c>
      <c r="C36" s="291">
        <v>0</v>
      </c>
      <c r="D36" s="291">
        <v>0</v>
      </c>
      <c r="E36" s="291">
        <v>0</v>
      </c>
      <c r="F36" s="287"/>
    </row>
    <row r="37" spans="1:10" x14ac:dyDescent="0.25">
      <c r="A37" s="290">
        <v>36</v>
      </c>
      <c r="B37" s="290">
        <v>0</v>
      </c>
      <c r="C37" s="291">
        <v>0</v>
      </c>
      <c r="D37" s="291">
        <v>0</v>
      </c>
      <c r="E37" s="291">
        <v>0</v>
      </c>
      <c r="F37" s="287"/>
    </row>
    <row r="38" spans="1:10" x14ac:dyDescent="0.25">
      <c r="A38" s="290">
        <v>37</v>
      </c>
      <c r="B38" s="290">
        <v>0</v>
      </c>
      <c r="C38" s="291">
        <v>0</v>
      </c>
      <c r="D38" s="291">
        <v>0</v>
      </c>
      <c r="E38" s="291">
        <v>0</v>
      </c>
      <c r="F38" s="287"/>
    </row>
    <row r="39" spans="1:10" x14ac:dyDescent="0.25">
      <c r="A39" s="290">
        <v>38</v>
      </c>
      <c r="B39" s="290">
        <v>0</v>
      </c>
      <c r="C39" s="291">
        <v>0</v>
      </c>
      <c r="D39" s="291">
        <v>0</v>
      </c>
      <c r="E39" s="291">
        <v>0</v>
      </c>
      <c r="F39" s="287"/>
    </row>
    <row r="40" spans="1:10" x14ac:dyDescent="0.25">
      <c r="A40" s="290">
        <v>39</v>
      </c>
      <c r="B40" s="290">
        <v>0</v>
      </c>
      <c r="C40" s="291">
        <v>0</v>
      </c>
      <c r="D40" s="291">
        <v>0</v>
      </c>
      <c r="E40" s="291">
        <v>0</v>
      </c>
      <c r="F40" s="287"/>
    </row>
    <row r="41" spans="1:10" x14ac:dyDescent="0.25">
      <c r="A41" s="290">
        <v>40</v>
      </c>
      <c r="B41" s="290">
        <v>0</v>
      </c>
      <c r="C41" s="291">
        <v>0</v>
      </c>
      <c r="D41" s="291">
        <v>0</v>
      </c>
      <c r="E41" s="291">
        <v>0</v>
      </c>
      <c r="F41" s="287"/>
    </row>
    <row r="42" spans="1:10" x14ac:dyDescent="0.25">
      <c r="A42" s="290">
        <v>41</v>
      </c>
      <c r="B42" s="290">
        <v>0</v>
      </c>
      <c r="C42" s="291">
        <v>0</v>
      </c>
      <c r="D42" s="291">
        <v>0</v>
      </c>
      <c r="E42" s="291">
        <v>0</v>
      </c>
      <c r="F42" s="287"/>
    </row>
    <row r="43" spans="1:10" x14ac:dyDescent="0.25">
      <c r="A43" s="290">
        <v>42</v>
      </c>
      <c r="B43" s="290">
        <v>0</v>
      </c>
      <c r="C43" s="291">
        <v>0</v>
      </c>
      <c r="D43" s="291">
        <v>0</v>
      </c>
      <c r="E43" s="291">
        <v>0</v>
      </c>
      <c r="F43" s="287"/>
    </row>
    <row r="44" spans="1:10" x14ac:dyDescent="0.25">
      <c r="A44" s="290">
        <v>43</v>
      </c>
      <c r="B44" s="290">
        <v>0</v>
      </c>
      <c r="C44" s="291">
        <v>0</v>
      </c>
      <c r="D44" s="291">
        <v>0</v>
      </c>
      <c r="E44" s="291">
        <v>0</v>
      </c>
      <c r="F44" s="287"/>
    </row>
    <row r="45" spans="1:10" x14ac:dyDescent="0.25">
      <c r="A45" s="290">
        <v>44</v>
      </c>
      <c r="B45" s="290">
        <v>0</v>
      </c>
      <c r="C45" s="291">
        <v>0</v>
      </c>
      <c r="D45" s="291">
        <v>0</v>
      </c>
      <c r="E45" s="291">
        <v>0</v>
      </c>
      <c r="F45" s="287"/>
    </row>
    <row r="46" spans="1:10" x14ac:dyDescent="0.25">
      <c r="A46" s="290">
        <v>45</v>
      </c>
      <c r="B46" s="290">
        <v>0</v>
      </c>
      <c r="C46" s="291">
        <v>0</v>
      </c>
      <c r="D46" s="291">
        <v>0</v>
      </c>
      <c r="E46" s="291">
        <v>0</v>
      </c>
      <c r="F46" s="287"/>
    </row>
    <row r="47" spans="1:10" x14ac:dyDescent="0.25">
      <c r="A47" s="290">
        <v>46</v>
      </c>
      <c r="B47" s="290">
        <v>0</v>
      </c>
      <c r="C47" s="291">
        <v>0</v>
      </c>
      <c r="D47" s="291">
        <v>0</v>
      </c>
      <c r="E47" s="291">
        <v>0</v>
      </c>
      <c r="F47" s="287"/>
    </row>
    <row r="49" spans="3:6" x14ac:dyDescent="0.25">
      <c r="C49" s="291">
        <f>SUM(C2:C48)</f>
        <v>80936</v>
      </c>
      <c r="D49" s="291">
        <f>SUM(D2:D48)</f>
        <v>22526</v>
      </c>
      <c r="E49" s="291">
        <f>SUM(E2:E48)</f>
        <v>103462</v>
      </c>
      <c r="F49" s="287"/>
    </row>
    <row r="50" spans="3:6" x14ac:dyDescent="0.25">
      <c r="C50" s="295">
        <f>SUM(C49/E49)</f>
        <v>0.78227755117821041</v>
      </c>
      <c r="D50" s="295">
        <f>SUM(D49/E49)</f>
        <v>0.21772244882178965</v>
      </c>
      <c r="E50" s="287"/>
      <c r="F50" s="287"/>
    </row>
    <row r="51" spans="3:6" x14ac:dyDescent="0.25">
      <c r="C51" s="297" t="s">
        <v>74</v>
      </c>
      <c r="D51" s="297" t="s">
        <v>75</v>
      </c>
      <c r="E51" s="287"/>
      <c r="F51" s="287"/>
    </row>
  </sheetData>
  <dataConsolidate link="1"/>
  <conditionalFormatting sqref="I2:K30 C2:F47">
    <cfRule type="cellIs" dxfId="608" priority="7" operator="equal">
      <formula>0</formula>
    </cfRule>
  </conditionalFormatting>
  <conditionalFormatting sqref="C2:C47">
    <cfRule type="dataBar" priority="6">
      <dataBar>
        <cfvo type="num" val="0"/>
        <cfvo type="max"/>
        <color rgb="FF638EC6"/>
      </dataBar>
    </cfRule>
  </conditionalFormatting>
  <conditionalFormatting sqref="D2:D47">
    <cfRule type="dataBar" priority="5">
      <dataBar>
        <cfvo type="num" val="0"/>
        <cfvo type="max"/>
        <color rgb="FF00B050"/>
      </dataBar>
    </cfRule>
  </conditionalFormatting>
  <conditionalFormatting sqref="I2:I30">
    <cfRule type="dataBar" priority="4">
      <dataBar>
        <cfvo type="num" val="0"/>
        <cfvo type="max"/>
        <color rgb="FF638EC6"/>
      </dataBar>
    </cfRule>
  </conditionalFormatting>
  <conditionalFormatting sqref="J2:J30">
    <cfRule type="dataBar" priority="3">
      <dataBar>
        <cfvo type="num" val="0"/>
        <cfvo type="max"/>
        <color rgb="FF00B050"/>
      </dataBar>
    </cfRule>
  </conditionalFormatting>
  <conditionalFormatting sqref="J2:J30">
    <cfRule type="dataBar" priority="2">
      <dataBar>
        <cfvo type="num" val="0"/>
        <cfvo type="max"/>
        <color rgb="FF00B050"/>
      </dataBar>
    </cfRule>
  </conditionalFormatting>
  <conditionalFormatting sqref="K2:K30 E2:F47">
    <cfRule type="dataBar" priority="1">
      <dataBar>
        <cfvo type="min"/>
        <cfvo type="max"/>
        <color rgb="FFFF0000"/>
      </dataBar>
    </cfRule>
  </conditionalFormatting>
  <pageMargins left="0.70866141732283472" right="0.70866141732283472" top="0.74803149606299213" bottom="0.74803149606299213" header="0.31496062992125984" footer="0.31496062992125984"/>
  <pageSetup paperSize="9" scale="76" orientation="landscape" r:id="rId1"/>
  <drawing r:id="rId2"/>
  <tableParts count="2">
    <tablePart r:id="rId3"/>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tabColor rgb="FF19AF68"/>
  </sheetPr>
  <dimension ref="A1:X247"/>
  <sheetViews>
    <sheetView zoomScale="70" zoomScaleNormal="70" workbookViewId="0">
      <pane xSplit="3" ySplit="6" topLeftCell="D7" activePane="bottomRight" state="frozen"/>
      <selection activeCell="O8" sqref="O8:R53"/>
      <selection pane="topRight" activeCell="O8" sqref="O8:R53"/>
      <selection pane="bottomLeft" activeCell="O8" sqref="O8:R53"/>
      <selection pane="bottomRight" activeCell="O8" sqref="O8:R53"/>
    </sheetView>
  </sheetViews>
  <sheetFormatPr baseColWidth="10" defaultColWidth="11.44140625" defaultRowHeight="13.2" x14ac:dyDescent="0.25"/>
  <cols>
    <col min="1" max="1" width="3" bestFit="1" customWidth="1"/>
    <col min="2" max="2" width="27.5546875" bestFit="1" customWidth="1"/>
    <col min="3" max="4" width="10.77734375" customWidth="1"/>
    <col min="5" max="5" width="10.77734375" style="24" customWidth="1"/>
    <col min="6" max="7" width="10.77734375" customWidth="1"/>
    <col min="8" max="8" width="10.77734375" style="24" customWidth="1"/>
    <col min="9" max="10" width="10.77734375" customWidth="1"/>
    <col min="11" max="11" width="10.77734375" style="24" customWidth="1"/>
    <col min="12" max="12" width="10.77734375" customWidth="1"/>
    <col min="13" max="13" width="10.77734375" style="251" customWidth="1"/>
    <col min="14" max="14" width="5" customWidth="1"/>
    <col min="15" max="15" width="26.44140625" bestFit="1" customWidth="1"/>
    <col min="16" max="16" width="9.5546875" customWidth="1"/>
    <col min="17" max="17" width="9.21875" bestFit="1" customWidth="1"/>
    <col min="18" max="18" width="17.44140625" customWidth="1"/>
    <col min="19" max="19" width="3.44140625" style="251" customWidth="1"/>
    <col min="20" max="20" width="4.44140625" customWidth="1"/>
    <col min="21" max="21" width="26.77734375" bestFit="1" customWidth="1"/>
    <col min="24" max="24" width="15.5546875" customWidth="1"/>
  </cols>
  <sheetData>
    <row r="1" spans="1:24" ht="24.6" x14ac:dyDescent="0.25">
      <c r="A1" s="176"/>
      <c r="C1" s="176"/>
      <c r="D1" s="333" t="s">
        <v>33</v>
      </c>
      <c r="E1" s="333"/>
      <c r="F1" s="333"/>
      <c r="G1" s="333"/>
      <c r="H1" s="333"/>
      <c r="I1" s="333"/>
      <c r="J1" s="333"/>
      <c r="K1" s="333"/>
      <c r="L1" s="333"/>
    </row>
    <row r="2" spans="1:24" x14ac:dyDescent="0.25">
      <c r="B2" s="4"/>
      <c r="C2" s="4"/>
      <c r="D2" s="19"/>
      <c r="G2" s="19"/>
      <c r="J2" s="19"/>
      <c r="L2" s="4"/>
    </row>
    <row r="3" spans="1:24" x14ac:dyDescent="0.25">
      <c r="B3" s="4"/>
      <c r="C3" s="4"/>
      <c r="D3" s="19"/>
      <c r="G3" s="19"/>
      <c r="J3" s="19"/>
      <c r="L3" s="4"/>
    </row>
    <row r="4" spans="1:24" x14ac:dyDescent="0.25">
      <c r="A4" s="50"/>
      <c r="B4" s="9" t="s">
        <v>4</v>
      </c>
      <c r="C4" s="6"/>
      <c r="D4" s="30"/>
      <c r="E4" s="25"/>
      <c r="G4" s="30"/>
      <c r="H4" s="25"/>
      <c r="J4" s="30"/>
      <c r="K4" s="25"/>
      <c r="L4" s="9" t="s">
        <v>4</v>
      </c>
    </row>
    <row r="5" spans="1:24" ht="13.35" customHeight="1" x14ac:dyDescent="0.25">
      <c r="A5" s="31"/>
      <c r="B5" s="9" t="s">
        <v>5</v>
      </c>
      <c r="C5" s="7"/>
      <c r="D5" s="332" t="s">
        <v>30</v>
      </c>
      <c r="E5" s="332"/>
      <c r="G5" s="332" t="s">
        <v>31</v>
      </c>
      <c r="H5" s="332"/>
      <c r="J5" s="332" t="s">
        <v>32</v>
      </c>
      <c r="K5" s="332"/>
      <c r="L5" s="9" t="s">
        <v>5</v>
      </c>
      <c r="N5" s="225"/>
      <c r="O5" s="330" t="s">
        <v>79</v>
      </c>
      <c r="P5" s="330"/>
      <c r="Q5" s="330"/>
      <c r="R5" s="330"/>
      <c r="U5" s="330" t="s">
        <v>80</v>
      </c>
      <c r="V5" s="330"/>
      <c r="W5" s="330"/>
      <c r="X5" s="330"/>
    </row>
    <row r="6" spans="1:24" ht="14.1" customHeight="1" thickBot="1" x14ac:dyDescent="0.3">
      <c r="A6" s="31"/>
      <c r="B6" s="7"/>
      <c r="C6" s="7"/>
      <c r="D6" s="78"/>
      <c r="E6" s="26" t="s">
        <v>8</v>
      </c>
      <c r="G6" s="78"/>
      <c r="H6" s="26" t="s">
        <v>8</v>
      </c>
      <c r="J6" s="78"/>
      <c r="K6" s="26" t="s">
        <v>8</v>
      </c>
      <c r="L6" s="7"/>
      <c r="N6" s="225"/>
      <c r="O6" s="331"/>
      <c r="P6" s="331"/>
      <c r="Q6" s="331"/>
      <c r="R6" s="331"/>
      <c r="U6" s="331"/>
      <c r="V6" s="331"/>
      <c r="W6" s="331"/>
      <c r="X6" s="331"/>
    </row>
    <row r="7" spans="1:24" x14ac:dyDescent="0.25">
      <c r="A7" s="5">
        <v>1</v>
      </c>
      <c r="B7" s="327" t="str">
        <f>VLOOKUP(A7,'Numéro licences'!$H$4:$I$47,2)</f>
        <v>BALLION Pierre</v>
      </c>
      <c r="C7" s="66" t="s">
        <v>4</v>
      </c>
      <c r="D7" s="76" t="s">
        <v>14</v>
      </c>
      <c r="E7" s="41">
        <f>SUM('Pilotes Nat'!CL8)</f>
        <v>120</v>
      </c>
      <c r="F7" s="189"/>
      <c r="G7" s="76" t="s">
        <v>14</v>
      </c>
      <c r="H7" s="41">
        <f>SUM('Pilotes Inter'!CM7)</f>
        <v>1033</v>
      </c>
      <c r="I7" s="189"/>
      <c r="J7" s="76" t="s">
        <v>14</v>
      </c>
      <c r="K7" s="41">
        <f>SUM(E7+H7)</f>
        <v>1153</v>
      </c>
      <c r="L7" s="33"/>
      <c r="N7" s="250" t="s">
        <v>69</v>
      </c>
      <c r="O7" s="227" t="s">
        <v>73</v>
      </c>
      <c r="P7" s="221" t="s">
        <v>74</v>
      </c>
      <c r="Q7" s="221" t="s">
        <v>75</v>
      </c>
      <c r="R7" s="222" t="s">
        <v>32</v>
      </c>
      <c r="U7" t="s">
        <v>73</v>
      </c>
      <c r="V7" t="s">
        <v>74</v>
      </c>
      <c r="W7" t="s">
        <v>75</v>
      </c>
      <c r="X7" t="s">
        <v>32</v>
      </c>
    </row>
    <row r="8" spans="1:24" x14ac:dyDescent="0.25">
      <c r="A8" s="34"/>
      <c r="B8" s="328"/>
      <c r="C8" s="66" t="s">
        <v>5</v>
      </c>
      <c r="D8" s="76" t="s">
        <v>15</v>
      </c>
      <c r="E8" s="70">
        <f>SUM('Pilotes Nat'!CL9)</f>
        <v>120</v>
      </c>
      <c r="F8" s="190"/>
      <c r="G8" s="76" t="s">
        <v>15</v>
      </c>
      <c r="H8" s="70">
        <f>SUM('Pilotes Inter'!CM8)</f>
        <v>1033</v>
      </c>
      <c r="I8" s="190"/>
      <c r="J8" s="76" t="s">
        <v>15</v>
      </c>
      <c r="K8" s="70">
        <f t="shared" ref="K8:K71" si="0">SUM(E8+H8)</f>
        <v>1153</v>
      </c>
      <c r="N8" s="5">
        <v>1</v>
      </c>
      <c r="O8" t="str">
        <f>VLOOKUP(N8,'Numéro licences'!$H$4:$I$47,2)</f>
        <v>BALLION Pierre</v>
      </c>
      <c r="P8" s="215">
        <f>SUM(E8)</f>
        <v>120</v>
      </c>
      <c r="Q8" s="215">
        <f>SUM(H8)</f>
        <v>1033</v>
      </c>
      <c r="R8" s="215">
        <f t="shared" ref="R8:R53" si="1">SUM(P8:Q8)</f>
        <v>1153</v>
      </c>
      <c r="T8">
        <v>1</v>
      </c>
      <c r="U8" t="str">
        <f>VLOOKUP(T8,'Numéro licences'!$H$4:$I$47,2)</f>
        <v>BALLION Pierre</v>
      </c>
      <c r="V8" s="2">
        <f>SUM(E7)</f>
        <v>120</v>
      </c>
      <c r="W8" s="2">
        <f>SUM(H7)</f>
        <v>1033</v>
      </c>
      <c r="X8">
        <f>SUM(V8:W8)</f>
        <v>1153</v>
      </c>
    </row>
    <row r="9" spans="1:24" x14ac:dyDescent="0.25">
      <c r="B9" s="328"/>
      <c r="C9" s="47"/>
      <c r="D9" s="76" t="s">
        <v>16</v>
      </c>
      <c r="E9" s="46">
        <f>SUM('Pilotes Nat'!CL10)</f>
        <v>1</v>
      </c>
      <c r="F9" s="190"/>
      <c r="G9" s="76" t="s">
        <v>16</v>
      </c>
      <c r="H9" s="46">
        <f>SUM('Pilotes Inter'!CM9)</f>
        <v>1</v>
      </c>
      <c r="I9" s="190"/>
      <c r="J9" s="76" t="s">
        <v>16</v>
      </c>
      <c r="K9" s="46">
        <f t="shared" si="0"/>
        <v>2</v>
      </c>
      <c r="N9" s="5">
        <v>2</v>
      </c>
      <c r="O9" t="str">
        <f>VLOOKUP(N9,'Numéro licences'!$H$4:$I$47,2)</f>
        <v>BERDOYES Bruno</v>
      </c>
      <c r="P9" s="215">
        <f>SUM(E12)</f>
        <v>0</v>
      </c>
      <c r="Q9" s="215">
        <f>SUM(H12)</f>
        <v>0</v>
      </c>
      <c r="R9" s="215">
        <f t="shared" si="1"/>
        <v>0</v>
      </c>
      <c r="T9">
        <v>2</v>
      </c>
      <c r="U9" t="str">
        <f>VLOOKUP(T9,'Numéro licences'!$H$4:$I$47,2)</f>
        <v>BERDOYES Bruno</v>
      </c>
      <c r="V9" s="2">
        <f>SUM(E11)</f>
        <v>1530</v>
      </c>
      <c r="W9" s="2">
        <f>SUM(H11)</f>
        <v>0</v>
      </c>
      <c r="X9">
        <f t="shared" ref="X9:X53" si="2">SUM(V9:W9)</f>
        <v>1530</v>
      </c>
    </row>
    <row r="10" spans="1:24" x14ac:dyDescent="0.25">
      <c r="B10" s="329"/>
      <c r="C10" s="47"/>
      <c r="D10" s="76" t="s">
        <v>27</v>
      </c>
      <c r="E10" s="46">
        <f>SUM('Pilotes Nat'!CL11)</f>
        <v>0</v>
      </c>
      <c r="F10" s="190"/>
      <c r="G10" s="76" t="s">
        <v>27</v>
      </c>
      <c r="H10" s="46">
        <f>SUM('Pilotes Inter'!CM10)</f>
        <v>1</v>
      </c>
      <c r="I10" s="190"/>
      <c r="J10" s="76" t="s">
        <v>27</v>
      </c>
      <c r="K10" s="46">
        <f t="shared" si="0"/>
        <v>1</v>
      </c>
      <c r="N10" s="5">
        <v>3</v>
      </c>
      <c r="O10" t="str">
        <f>VLOOKUP(N10,'Numéro licences'!$H$4:$I$47,2)</f>
        <v>BERDOYES Eric</v>
      </c>
      <c r="P10" s="215">
        <f>SUM(E16)</f>
        <v>0</v>
      </c>
      <c r="Q10" s="215">
        <f>SUM(H16)</f>
        <v>0</v>
      </c>
      <c r="R10" s="215">
        <f t="shared" si="1"/>
        <v>0</v>
      </c>
      <c r="T10">
        <v>3</v>
      </c>
      <c r="U10" t="str">
        <f>VLOOKUP(T10,'Numéro licences'!$H$4:$I$47,2)</f>
        <v>BERDOYES Eric</v>
      </c>
      <c r="V10" s="2">
        <f>SUM(E15)</f>
        <v>34</v>
      </c>
      <c r="W10" s="2">
        <f>SUM(H15)</f>
        <v>0</v>
      </c>
      <c r="X10">
        <f t="shared" si="2"/>
        <v>34</v>
      </c>
    </row>
    <row r="11" spans="1:24" x14ac:dyDescent="0.25">
      <c r="A11" s="135">
        <v>2</v>
      </c>
      <c r="B11" s="327" t="str">
        <f>VLOOKUP(A11,'Numéro licences'!$H$4:$I$47,2)</f>
        <v>BERDOYES Bruno</v>
      </c>
      <c r="C11" s="67" t="s">
        <v>4</v>
      </c>
      <c r="D11" s="76" t="s">
        <v>14</v>
      </c>
      <c r="E11" s="41">
        <f>SUM('Pilotes Nat'!CL12)</f>
        <v>1530</v>
      </c>
      <c r="F11" s="190"/>
      <c r="G11" s="76" t="s">
        <v>14</v>
      </c>
      <c r="H11" s="41">
        <f>SUM('Pilotes Inter'!CM11)</f>
        <v>0</v>
      </c>
      <c r="I11" s="190"/>
      <c r="J11" s="76" t="s">
        <v>14</v>
      </c>
      <c r="K11" s="41">
        <f t="shared" si="0"/>
        <v>1530</v>
      </c>
      <c r="L11" s="5"/>
      <c r="N11" s="5">
        <v>4</v>
      </c>
      <c r="O11" t="str">
        <f>VLOOKUP(N11,'Numéro licences'!$H$4:$I$47,2)</f>
        <v>BERDOYES Yannick</v>
      </c>
      <c r="P11" s="215">
        <f>SUM(E20)</f>
        <v>1712</v>
      </c>
      <c r="Q11" s="215">
        <f>SUM(H20)</f>
        <v>0</v>
      </c>
      <c r="R11" s="215">
        <f t="shared" si="1"/>
        <v>1712</v>
      </c>
      <c r="T11">
        <v>4</v>
      </c>
      <c r="U11" t="str">
        <f>VLOOKUP(T11,'Numéro licences'!$H$4:$I$47,2)</f>
        <v>BERDOYES Yannick</v>
      </c>
      <c r="V11" s="2">
        <f>SUM(E19)</f>
        <v>1712</v>
      </c>
      <c r="W11" s="2">
        <f>SUM(H19)</f>
        <v>0</v>
      </c>
      <c r="X11">
        <f t="shared" si="2"/>
        <v>1712</v>
      </c>
    </row>
    <row r="12" spans="1:24" x14ac:dyDescent="0.25">
      <c r="A12" s="34"/>
      <c r="B12" s="328"/>
      <c r="C12" s="66" t="s">
        <v>5</v>
      </c>
      <c r="D12" s="76" t="s">
        <v>15</v>
      </c>
      <c r="E12" s="70">
        <f>SUM('Pilotes Nat'!CL13)</f>
        <v>0</v>
      </c>
      <c r="F12" s="190"/>
      <c r="G12" s="76" t="s">
        <v>15</v>
      </c>
      <c r="H12" s="70">
        <f>SUM('Pilotes Inter'!CM12)</f>
        <v>0</v>
      </c>
      <c r="I12" s="190"/>
      <c r="J12" s="76" t="s">
        <v>15</v>
      </c>
      <c r="K12" s="70">
        <f t="shared" si="0"/>
        <v>0</v>
      </c>
      <c r="N12" s="5">
        <v>5</v>
      </c>
      <c r="O12" t="str">
        <f>VLOOKUP(N12,'Numéro licences'!$H$4:$I$47,2)</f>
        <v>BRUNEAU Denis-Claude</v>
      </c>
      <c r="P12" s="215">
        <f>SUM(E24)</f>
        <v>200</v>
      </c>
      <c r="Q12" s="215">
        <f>SUM(H24)</f>
        <v>1033</v>
      </c>
      <c r="R12" s="215">
        <f t="shared" si="1"/>
        <v>1233</v>
      </c>
      <c r="T12">
        <v>5</v>
      </c>
      <c r="U12" t="str">
        <f>VLOOKUP(T12,'Numéro licences'!$H$4:$I$47,2)</f>
        <v>BRUNEAU Denis-Claude</v>
      </c>
      <c r="V12" s="2">
        <f>SUM(E23)</f>
        <v>200</v>
      </c>
      <c r="W12" s="2">
        <f>SUM(H23)</f>
        <v>1033</v>
      </c>
      <c r="X12">
        <f t="shared" si="2"/>
        <v>1233</v>
      </c>
    </row>
    <row r="13" spans="1:24" x14ac:dyDescent="0.25">
      <c r="B13" s="328"/>
      <c r="C13" s="4"/>
      <c r="D13" s="76" t="s">
        <v>16</v>
      </c>
      <c r="E13" s="46">
        <f>SUM('Pilotes Nat'!CL14)</f>
        <v>0</v>
      </c>
      <c r="F13" s="190"/>
      <c r="G13" s="76" t="s">
        <v>16</v>
      </c>
      <c r="H13" s="46">
        <f>SUM('Pilotes Inter'!CM13)</f>
        <v>0</v>
      </c>
      <c r="I13" s="190"/>
      <c r="J13" s="76" t="s">
        <v>16</v>
      </c>
      <c r="K13" s="46">
        <f t="shared" si="0"/>
        <v>0</v>
      </c>
      <c r="N13" s="5">
        <v>6</v>
      </c>
      <c r="O13" t="str">
        <f>VLOOKUP(N13,'Numéro licences'!$H$4:$I$47,2)</f>
        <v>CONRAD Lionel</v>
      </c>
      <c r="P13" s="215">
        <f>SUM(E28)</f>
        <v>0</v>
      </c>
      <c r="Q13" s="215">
        <f>SUM(H28)</f>
        <v>0</v>
      </c>
      <c r="R13" s="215">
        <f t="shared" si="1"/>
        <v>0</v>
      </c>
      <c r="T13">
        <v>6</v>
      </c>
      <c r="U13" t="str">
        <f>VLOOKUP(T13,'Numéro licences'!$H$4:$I$47,2)</f>
        <v>CONRAD Lionel</v>
      </c>
      <c r="V13" s="2">
        <f>SUM(E27)</f>
        <v>0</v>
      </c>
      <c r="W13" s="2">
        <f>SUM(H27)</f>
        <v>0</v>
      </c>
      <c r="X13">
        <f t="shared" si="2"/>
        <v>0</v>
      </c>
    </row>
    <row r="14" spans="1:24" x14ac:dyDescent="0.25">
      <c r="B14" s="329"/>
      <c r="C14" s="4"/>
      <c r="D14" s="76" t="s">
        <v>27</v>
      </c>
      <c r="E14" s="46">
        <f>SUM('Pilotes Nat'!CL15)</f>
        <v>6</v>
      </c>
      <c r="F14" s="190"/>
      <c r="G14" s="76" t="s">
        <v>27</v>
      </c>
      <c r="H14" s="46">
        <f>SUM('Pilotes Inter'!CM14)</f>
        <v>0</v>
      </c>
      <c r="I14" s="190"/>
      <c r="J14" s="76" t="s">
        <v>27</v>
      </c>
      <c r="K14" s="46">
        <f t="shared" si="0"/>
        <v>6</v>
      </c>
      <c r="N14" s="5">
        <v>7</v>
      </c>
      <c r="O14" t="str">
        <f>VLOOKUP(N14,'Numéro licences'!$H$4:$I$47,2)</f>
        <v>DAVIN Philippe</v>
      </c>
      <c r="P14" s="215">
        <f>SUM(E32)</f>
        <v>5265</v>
      </c>
      <c r="Q14" s="215">
        <f>SUM(H32)</f>
        <v>1033</v>
      </c>
      <c r="R14" s="215">
        <f t="shared" si="1"/>
        <v>6298</v>
      </c>
      <c r="T14">
        <v>7</v>
      </c>
      <c r="U14" t="str">
        <f>VLOOKUP(T14,'Numéro licences'!$H$4:$I$47,2)</f>
        <v>DAVIN Philippe</v>
      </c>
      <c r="V14" s="2">
        <f>SUM(E31)</f>
        <v>5265</v>
      </c>
      <c r="W14" s="2">
        <f>SUM(H31)</f>
        <v>1033</v>
      </c>
      <c r="X14">
        <f t="shared" si="2"/>
        <v>6298</v>
      </c>
    </row>
    <row r="15" spans="1:24" x14ac:dyDescent="0.25">
      <c r="A15" s="135">
        <v>3</v>
      </c>
      <c r="B15" s="327" t="str">
        <f>VLOOKUP(A15,'Numéro licences'!$H$4:$I$47,2)</f>
        <v>BERDOYES Eric</v>
      </c>
      <c r="C15" s="67" t="s">
        <v>4</v>
      </c>
      <c r="D15" s="76" t="s">
        <v>14</v>
      </c>
      <c r="E15" s="41">
        <f>SUM('Pilotes Nat'!CL16)</f>
        <v>34</v>
      </c>
      <c r="F15" s="190"/>
      <c r="G15" s="76" t="s">
        <v>14</v>
      </c>
      <c r="H15" s="41">
        <f>SUM('Pilotes Inter'!CM15)</f>
        <v>0</v>
      </c>
      <c r="I15" s="190"/>
      <c r="J15" s="76" t="s">
        <v>14</v>
      </c>
      <c r="K15" s="41">
        <f t="shared" si="0"/>
        <v>34</v>
      </c>
      <c r="L15" s="5"/>
      <c r="N15" s="5">
        <v>8</v>
      </c>
      <c r="O15" t="str">
        <f>VLOOKUP(N15,'Numéro licences'!$H$4:$I$47,2)</f>
        <v>DE SCHEPPERS Jean-Claude</v>
      </c>
      <c r="P15" s="215">
        <f>SUM(E36)</f>
        <v>2858</v>
      </c>
      <c r="Q15" s="215">
        <f>SUM(H36)</f>
        <v>1050</v>
      </c>
      <c r="R15" s="215">
        <f t="shared" si="1"/>
        <v>3908</v>
      </c>
      <c r="T15">
        <v>8</v>
      </c>
      <c r="U15" t="str">
        <f>VLOOKUP(T15,'Numéro licences'!$H$4:$I$47,2)</f>
        <v>DE SCHEPPERS Jean-Claude</v>
      </c>
      <c r="V15" s="2">
        <f>SUM(E35)</f>
        <v>2858</v>
      </c>
      <c r="W15" s="2">
        <f>SUM(H35)</f>
        <v>1050</v>
      </c>
      <c r="X15">
        <f t="shared" si="2"/>
        <v>3908</v>
      </c>
    </row>
    <row r="16" spans="1:24" x14ac:dyDescent="0.25">
      <c r="A16" s="34"/>
      <c r="B16" s="328"/>
      <c r="C16" s="66" t="s">
        <v>5</v>
      </c>
      <c r="D16" s="76" t="s">
        <v>15</v>
      </c>
      <c r="E16" s="70">
        <f>SUM('Pilotes Nat'!CL17)</f>
        <v>0</v>
      </c>
      <c r="F16" s="190"/>
      <c r="G16" s="76" t="s">
        <v>15</v>
      </c>
      <c r="H16" s="70">
        <f>SUM('Pilotes Inter'!CM16)</f>
        <v>0</v>
      </c>
      <c r="I16" s="190"/>
      <c r="J16" s="76" t="s">
        <v>15</v>
      </c>
      <c r="K16" s="70">
        <f t="shared" si="0"/>
        <v>0</v>
      </c>
      <c r="N16" s="5">
        <v>9</v>
      </c>
      <c r="O16" t="str">
        <f>VLOOKUP(N16,'Numéro licences'!$H$4:$I$47,2)</f>
        <v>DONY Marc</v>
      </c>
      <c r="P16" s="215">
        <f>SUM(E40)</f>
        <v>4416</v>
      </c>
      <c r="Q16" s="215">
        <f>SUM(H40)</f>
        <v>2083</v>
      </c>
      <c r="R16" s="215">
        <f t="shared" si="1"/>
        <v>6499</v>
      </c>
      <c r="T16">
        <v>9</v>
      </c>
      <c r="U16" t="str">
        <f>VLOOKUP(T16,'Numéro licences'!$H$4:$I$47,2)</f>
        <v>DONY Marc</v>
      </c>
      <c r="V16" s="2">
        <f>SUM(E39)</f>
        <v>4416</v>
      </c>
      <c r="W16" s="2">
        <f>SUM(H39)</f>
        <v>2083</v>
      </c>
      <c r="X16">
        <f t="shared" si="2"/>
        <v>6499</v>
      </c>
    </row>
    <row r="17" spans="1:24" x14ac:dyDescent="0.25">
      <c r="B17" s="328"/>
      <c r="C17" s="4"/>
      <c r="D17" s="76" t="s">
        <v>16</v>
      </c>
      <c r="E17" s="46">
        <f>SUM('Pilotes Nat'!CL18)</f>
        <v>0</v>
      </c>
      <c r="F17" s="190"/>
      <c r="G17" s="76" t="s">
        <v>16</v>
      </c>
      <c r="H17" s="46">
        <f>SUM('Pilotes Inter'!CM17)</f>
        <v>0</v>
      </c>
      <c r="I17" s="190"/>
      <c r="J17" s="76" t="s">
        <v>16</v>
      </c>
      <c r="K17" s="46">
        <f t="shared" si="0"/>
        <v>0</v>
      </c>
      <c r="N17" s="5">
        <v>10</v>
      </c>
      <c r="O17" t="str">
        <f>VLOOKUP(N17,'Numéro licences'!$H$4:$I$47,2)</f>
        <v>FAVRESSSE René</v>
      </c>
      <c r="P17" s="215">
        <f>SUM(E44)</f>
        <v>0</v>
      </c>
      <c r="Q17" s="215">
        <f>SUM(H44)</f>
        <v>0</v>
      </c>
      <c r="R17" s="215">
        <f t="shared" si="1"/>
        <v>0</v>
      </c>
      <c r="T17">
        <v>10</v>
      </c>
      <c r="U17" t="str">
        <f>VLOOKUP(T17,'Numéro licences'!$H$4:$I$47,2)</f>
        <v>FAVRESSSE René</v>
      </c>
      <c r="V17" s="2">
        <f>SUM(E43)</f>
        <v>1322</v>
      </c>
      <c r="W17" s="2">
        <f>SUM(H43)</f>
        <v>1050</v>
      </c>
      <c r="X17">
        <f t="shared" si="2"/>
        <v>2372</v>
      </c>
    </row>
    <row r="18" spans="1:24" x14ac:dyDescent="0.25">
      <c r="A18" s="35"/>
      <c r="B18" s="329"/>
      <c r="C18" s="4"/>
      <c r="D18" s="76" t="s">
        <v>27</v>
      </c>
      <c r="E18" s="46">
        <f>SUM('Pilotes Nat'!CL19)</f>
        <v>1</v>
      </c>
      <c r="F18" s="190"/>
      <c r="G18" s="76" t="s">
        <v>27</v>
      </c>
      <c r="H18" s="46">
        <f>SUM('Pilotes Inter'!CM18)</f>
        <v>0</v>
      </c>
      <c r="I18" s="190"/>
      <c r="J18" s="76" t="s">
        <v>27</v>
      </c>
      <c r="K18" s="46">
        <f t="shared" si="0"/>
        <v>1</v>
      </c>
      <c r="N18" s="5">
        <v>11</v>
      </c>
      <c r="O18" t="str">
        <f>VLOOKUP(N18,'Numéro licences'!$H$4:$I$47,2)</f>
        <v>GOFFIN Amaury</v>
      </c>
      <c r="P18" s="215">
        <f>SUM(E48)</f>
        <v>0</v>
      </c>
      <c r="Q18" s="215">
        <f>SUM(H48)</f>
        <v>0</v>
      </c>
      <c r="R18" s="215">
        <f t="shared" si="1"/>
        <v>0</v>
      </c>
      <c r="T18">
        <v>11</v>
      </c>
      <c r="U18" t="str">
        <f>VLOOKUP(T18,'Numéro licences'!$H$4:$I$47,2)</f>
        <v>GOFFIN Amaury</v>
      </c>
      <c r="V18" s="2">
        <f>SUM(E47)</f>
        <v>740</v>
      </c>
      <c r="W18" s="2">
        <f>SUM(H47)</f>
        <v>0</v>
      </c>
      <c r="X18">
        <f t="shared" si="2"/>
        <v>740</v>
      </c>
    </row>
    <row r="19" spans="1:24" x14ac:dyDescent="0.25">
      <c r="A19" s="135">
        <v>4</v>
      </c>
      <c r="B19" s="327" t="str">
        <f>VLOOKUP(A19,'Numéro licences'!$H$4:$I$47,2)</f>
        <v>BERDOYES Yannick</v>
      </c>
      <c r="C19" s="139" t="s">
        <v>4</v>
      </c>
      <c r="D19" s="76" t="s">
        <v>14</v>
      </c>
      <c r="E19" s="41">
        <f>SUM('Pilotes Nat'!CL20)</f>
        <v>1712</v>
      </c>
      <c r="F19" s="190"/>
      <c r="G19" s="76" t="s">
        <v>14</v>
      </c>
      <c r="H19" s="41">
        <f>SUM('Pilotes Inter'!CM19)</f>
        <v>0</v>
      </c>
      <c r="I19" s="190"/>
      <c r="J19" s="76" t="s">
        <v>14</v>
      </c>
      <c r="K19" s="41">
        <f t="shared" si="0"/>
        <v>1712</v>
      </c>
      <c r="L19" s="5"/>
      <c r="N19" s="5">
        <v>12</v>
      </c>
      <c r="O19" t="str">
        <f>VLOOKUP(N19,'Numéro licences'!$H$4:$I$47,2)</f>
        <v>GUILLAUME Philippe</v>
      </c>
      <c r="P19" s="215">
        <f>SUM(E52)</f>
        <v>0</v>
      </c>
      <c r="Q19" s="215">
        <f>SUM(H52)</f>
        <v>0</v>
      </c>
      <c r="R19" s="215">
        <f t="shared" si="1"/>
        <v>0</v>
      </c>
      <c r="T19">
        <v>12</v>
      </c>
      <c r="U19" t="str">
        <f>VLOOKUP(T19,'Numéro licences'!$H$4:$I$47,2)</f>
        <v>GUILLAUME Philippe</v>
      </c>
      <c r="V19" s="2">
        <f>SUM(E51)</f>
        <v>0</v>
      </c>
      <c r="W19" s="2">
        <f>SUM(H51)</f>
        <v>0</v>
      </c>
      <c r="X19">
        <f t="shared" si="2"/>
        <v>0</v>
      </c>
    </row>
    <row r="20" spans="1:24" x14ac:dyDescent="0.25">
      <c r="A20" s="34"/>
      <c r="B20" s="328"/>
      <c r="C20" s="139" t="s">
        <v>5</v>
      </c>
      <c r="D20" s="76" t="s">
        <v>15</v>
      </c>
      <c r="E20" s="70">
        <f>SUM('Pilotes Nat'!CL21)</f>
        <v>1712</v>
      </c>
      <c r="F20" s="190"/>
      <c r="G20" s="76" t="s">
        <v>15</v>
      </c>
      <c r="H20" s="70">
        <f>SUM('Pilotes Inter'!CM20)</f>
        <v>0</v>
      </c>
      <c r="I20" s="190"/>
      <c r="J20" s="76" t="s">
        <v>15</v>
      </c>
      <c r="K20" s="70">
        <f t="shared" si="0"/>
        <v>1712</v>
      </c>
      <c r="N20" s="5">
        <v>13</v>
      </c>
      <c r="O20" t="str">
        <f>VLOOKUP(N20,'Numéro licences'!$H$4:$I$47,2)</f>
        <v>JAMOTTE Jean</v>
      </c>
      <c r="P20" s="215">
        <f>SUM(E56)</f>
        <v>11197</v>
      </c>
      <c r="Q20" s="215">
        <f>SUM(H56)</f>
        <v>1033</v>
      </c>
      <c r="R20" s="215">
        <f t="shared" si="1"/>
        <v>12230</v>
      </c>
      <c r="T20">
        <v>13</v>
      </c>
      <c r="U20" t="str">
        <f>VLOOKUP(T20,'Numéro licences'!$H$4:$I$47,2)</f>
        <v>JAMOTTE Jean</v>
      </c>
      <c r="V20" s="2">
        <f>SUM(E55)</f>
        <v>11197</v>
      </c>
      <c r="W20" s="2">
        <f>SUM(H55)</f>
        <v>1033</v>
      </c>
      <c r="X20">
        <f t="shared" si="2"/>
        <v>12230</v>
      </c>
    </row>
    <row r="21" spans="1:24" x14ac:dyDescent="0.25">
      <c r="B21" s="328"/>
      <c r="C21" s="136"/>
      <c r="D21" s="76" t="s">
        <v>16</v>
      </c>
      <c r="E21" s="46">
        <f>SUM('Pilotes Nat'!CL22)</f>
        <v>0</v>
      </c>
      <c r="F21" s="190"/>
      <c r="G21" s="76" t="s">
        <v>16</v>
      </c>
      <c r="H21" s="46">
        <f>SUM('Pilotes Inter'!CM21)</f>
        <v>0</v>
      </c>
      <c r="I21" s="190"/>
      <c r="J21" s="76" t="s">
        <v>16</v>
      </c>
      <c r="K21" s="46">
        <f t="shared" si="0"/>
        <v>0</v>
      </c>
      <c r="N21" s="5">
        <v>14</v>
      </c>
      <c r="O21" t="str">
        <f>VLOOKUP(N21,'Numéro licences'!$H$4:$I$47,2)</f>
        <v>LAMBOTTE Didier</v>
      </c>
      <c r="P21" s="215">
        <f>SUM(E60)</f>
        <v>0</v>
      </c>
      <c r="Q21" s="215">
        <f>SUM(H60)</f>
        <v>0</v>
      </c>
      <c r="R21" s="215">
        <f t="shared" si="1"/>
        <v>0</v>
      </c>
      <c r="T21">
        <v>14</v>
      </c>
      <c r="U21" t="str">
        <f>VLOOKUP(T21,'Numéro licences'!$H$4:$I$47,2)</f>
        <v>LAMBOTTE Didier</v>
      </c>
      <c r="V21" s="2">
        <f>SUM(E59)</f>
        <v>0</v>
      </c>
      <c r="W21" s="2">
        <f>SUM(H59)</f>
        <v>0</v>
      </c>
      <c r="X21">
        <f t="shared" si="2"/>
        <v>0</v>
      </c>
    </row>
    <row r="22" spans="1:24" x14ac:dyDescent="0.25">
      <c r="B22" s="329"/>
      <c r="C22" s="136"/>
      <c r="D22" s="76" t="s">
        <v>27</v>
      </c>
      <c r="E22" s="46">
        <f>SUM('Pilotes Nat'!CL23)</f>
        <v>7</v>
      </c>
      <c r="F22" s="190"/>
      <c r="G22" s="76" t="s">
        <v>27</v>
      </c>
      <c r="H22" s="46">
        <f>SUM('Pilotes Inter'!CM22)</f>
        <v>0</v>
      </c>
      <c r="I22" s="190"/>
      <c r="J22" s="76" t="s">
        <v>27</v>
      </c>
      <c r="K22" s="46">
        <f t="shared" si="0"/>
        <v>7</v>
      </c>
      <c r="N22" s="5">
        <v>15</v>
      </c>
      <c r="O22" t="str">
        <f>VLOOKUP(N22,'Numéro licences'!$H$4:$I$47,2)</f>
        <v>LESCAL Thierry</v>
      </c>
      <c r="P22" s="215">
        <f>SUM(E64)</f>
        <v>9486</v>
      </c>
      <c r="Q22" s="215">
        <f>SUM(H64)</f>
        <v>1033</v>
      </c>
      <c r="R22" s="215">
        <f t="shared" si="1"/>
        <v>10519</v>
      </c>
      <c r="T22">
        <v>15</v>
      </c>
      <c r="U22" t="str">
        <f>VLOOKUP(T22,'Numéro licences'!$H$4:$I$47,2)</f>
        <v>LESCAL Thierry</v>
      </c>
      <c r="V22" s="2">
        <f>SUM(E63)</f>
        <v>9486</v>
      </c>
      <c r="W22" s="2">
        <f>SUM(H63)</f>
        <v>1033</v>
      </c>
      <c r="X22">
        <f t="shared" si="2"/>
        <v>10519</v>
      </c>
    </row>
    <row r="23" spans="1:24" x14ac:dyDescent="0.25">
      <c r="A23" s="135">
        <v>5</v>
      </c>
      <c r="B23" s="327" t="str">
        <f>VLOOKUP(A23,'Numéro licences'!$H$4:$I$47,2)</f>
        <v>BRUNEAU Denis-Claude</v>
      </c>
      <c r="C23" s="66" t="s">
        <v>4</v>
      </c>
      <c r="D23" s="76" t="s">
        <v>14</v>
      </c>
      <c r="E23" s="41">
        <f>SUM('Pilotes Nat'!CL24)</f>
        <v>200</v>
      </c>
      <c r="F23" s="190"/>
      <c r="G23" s="76" t="s">
        <v>14</v>
      </c>
      <c r="H23" s="41">
        <f>SUM('Pilotes Inter'!CM23)</f>
        <v>1033</v>
      </c>
      <c r="I23" s="190"/>
      <c r="J23" s="76" t="s">
        <v>14</v>
      </c>
      <c r="K23" s="41">
        <f t="shared" si="0"/>
        <v>1233</v>
      </c>
      <c r="L23" s="33"/>
      <c r="N23" s="5">
        <v>16</v>
      </c>
      <c r="O23" t="str">
        <f>VLOOKUP(N23,'Numéro licences'!$H$4:$I$47,2)</f>
        <v>MALLIEN Philippe</v>
      </c>
      <c r="P23" s="215">
        <f>SUM(E68)</f>
        <v>2299</v>
      </c>
      <c r="Q23" s="215">
        <f>SUM(H68)</f>
        <v>1033</v>
      </c>
      <c r="R23" s="215">
        <f t="shared" si="1"/>
        <v>3332</v>
      </c>
      <c r="T23">
        <v>16</v>
      </c>
      <c r="U23" t="str">
        <f>VLOOKUP(T23,'Numéro licences'!$H$4:$I$47,2)</f>
        <v>MALLIEN Philippe</v>
      </c>
      <c r="V23" s="2">
        <f>SUM(E67)</f>
        <v>2299</v>
      </c>
      <c r="W23" s="2">
        <f>SUM(H67)</f>
        <v>1033</v>
      </c>
      <c r="X23">
        <f t="shared" si="2"/>
        <v>3332</v>
      </c>
    </row>
    <row r="24" spans="1:24" x14ac:dyDescent="0.25">
      <c r="A24" s="34"/>
      <c r="B24" s="328"/>
      <c r="C24" s="66" t="s">
        <v>5</v>
      </c>
      <c r="D24" s="76" t="s">
        <v>15</v>
      </c>
      <c r="E24" s="70">
        <f>SUM('Pilotes Nat'!CL25)</f>
        <v>200</v>
      </c>
      <c r="F24" s="190"/>
      <c r="G24" s="76" t="s">
        <v>15</v>
      </c>
      <c r="H24" s="70">
        <f>SUM('Pilotes Inter'!CM24)</f>
        <v>1033</v>
      </c>
      <c r="I24" s="190"/>
      <c r="J24" s="76" t="s">
        <v>15</v>
      </c>
      <c r="K24" s="70">
        <f t="shared" si="0"/>
        <v>1233</v>
      </c>
      <c r="N24" s="5">
        <v>17</v>
      </c>
      <c r="O24" t="str">
        <f>VLOOKUP(N24,'Numéro licences'!$H$4:$I$47,2)</f>
        <v>MARIEL Didier</v>
      </c>
      <c r="P24" s="215">
        <f>SUM(E72)</f>
        <v>2548</v>
      </c>
      <c r="Q24" s="215">
        <f>SUM(H72)</f>
        <v>0</v>
      </c>
      <c r="R24" s="215">
        <f t="shared" si="1"/>
        <v>2548</v>
      </c>
      <c r="T24">
        <v>17</v>
      </c>
      <c r="U24" t="str">
        <f>VLOOKUP(T24,'Numéro licences'!$H$4:$I$47,2)</f>
        <v>MARIEL Didier</v>
      </c>
      <c r="V24" s="2">
        <f>SUM(E71)</f>
        <v>2548</v>
      </c>
      <c r="W24" s="2">
        <f>SUM(H71)</f>
        <v>0</v>
      </c>
      <c r="X24">
        <f t="shared" si="2"/>
        <v>2548</v>
      </c>
    </row>
    <row r="25" spans="1:24" x14ac:dyDescent="0.25">
      <c r="B25" s="328"/>
      <c r="C25" s="4"/>
      <c r="D25" s="76" t="s">
        <v>16</v>
      </c>
      <c r="E25" s="46">
        <f>SUM('Pilotes Nat'!CL26)</f>
        <v>1</v>
      </c>
      <c r="F25" s="190"/>
      <c r="G25" s="76" t="s">
        <v>16</v>
      </c>
      <c r="H25" s="46">
        <f>SUM('Pilotes Inter'!CM25)</f>
        <v>1</v>
      </c>
      <c r="I25" s="190"/>
      <c r="J25" s="76" t="s">
        <v>16</v>
      </c>
      <c r="K25" s="46">
        <f t="shared" si="0"/>
        <v>2</v>
      </c>
      <c r="N25" s="5">
        <v>18</v>
      </c>
      <c r="O25" t="str">
        <f>VLOOKUP(N25,'Numéro licences'!$H$4:$I$47,2)</f>
        <v>MILET Benoit</v>
      </c>
      <c r="P25" s="215">
        <f>SUM(E76)</f>
        <v>200</v>
      </c>
      <c r="Q25" s="215">
        <f>SUM(H76)</f>
        <v>6714</v>
      </c>
      <c r="R25" s="215">
        <f t="shared" si="1"/>
        <v>6914</v>
      </c>
      <c r="T25">
        <v>18</v>
      </c>
      <c r="U25" t="str">
        <f>VLOOKUP(T25,'Numéro licences'!$H$4:$I$47,2)</f>
        <v>MILET Benoit</v>
      </c>
      <c r="V25" s="2">
        <f>SUM(E75)</f>
        <v>200</v>
      </c>
      <c r="W25" s="2">
        <f>SUM(H75)</f>
        <v>6714</v>
      </c>
      <c r="X25">
        <f t="shared" si="2"/>
        <v>6914</v>
      </c>
    </row>
    <row r="26" spans="1:24" x14ac:dyDescent="0.25">
      <c r="B26" s="329"/>
      <c r="C26" s="4"/>
      <c r="D26" s="76" t="s">
        <v>27</v>
      </c>
      <c r="E26" s="46">
        <f>SUM('Pilotes Nat'!CL27)</f>
        <v>0</v>
      </c>
      <c r="F26" s="190"/>
      <c r="G26" s="76" t="s">
        <v>27</v>
      </c>
      <c r="H26" s="46">
        <f>SUM('Pilotes Inter'!CM26)</f>
        <v>1</v>
      </c>
      <c r="I26" s="190"/>
      <c r="J26" s="76" t="s">
        <v>27</v>
      </c>
      <c r="K26" s="46">
        <f t="shared" si="0"/>
        <v>1</v>
      </c>
      <c r="N26" s="5">
        <v>19</v>
      </c>
      <c r="O26" t="str">
        <f>VLOOKUP(N26,'Numéro licences'!$H$4:$I$47,2)</f>
        <v>NIHOUL Dany</v>
      </c>
      <c r="P26" s="215">
        <f>SUM(E80)</f>
        <v>9114</v>
      </c>
      <c r="Q26" s="215">
        <f>SUM(H80)</f>
        <v>1033</v>
      </c>
      <c r="R26" s="215">
        <f t="shared" si="1"/>
        <v>10147</v>
      </c>
      <c r="T26">
        <v>19</v>
      </c>
      <c r="U26" t="str">
        <f>VLOOKUP(T26,'Numéro licences'!$H$4:$I$47,2)</f>
        <v>NIHOUL Dany</v>
      </c>
      <c r="V26" s="2">
        <f>SUM(E79)</f>
        <v>9114</v>
      </c>
      <c r="W26" s="2">
        <f>SUM(H79)</f>
        <v>1033</v>
      </c>
      <c r="X26">
        <f t="shared" si="2"/>
        <v>10147</v>
      </c>
    </row>
    <row r="27" spans="1:24" x14ac:dyDescent="0.25">
      <c r="A27" s="135">
        <v>6</v>
      </c>
      <c r="B27" s="327" t="str">
        <f>VLOOKUP(A27,'Numéro licences'!$H$4:$I$47,2)</f>
        <v>CONRAD Lionel</v>
      </c>
      <c r="C27" s="66" t="s">
        <v>4</v>
      </c>
      <c r="D27" s="76" t="s">
        <v>14</v>
      </c>
      <c r="E27" s="41">
        <f>SUM('Pilotes Nat'!CL28)</f>
        <v>0</v>
      </c>
      <c r="F27" s="190"/>
      <c r="G27" s="76" t="s">
        <v>14</v>
      </c>
      <c r="H27" s="41">
        <f>SUM('Pilotes Inter'!CM27)</f>
        <v>0</v>
      </c>
      <c r="I27" s="190"/>
      <c r="J27" s="76" t="s">
        <v>14</v>
      </c>
      <c r="K27" s="41">
        <f t="shared" si="0"/>
        <v>0</v>
      </c>
      <c r="L27" s="33"/>
      <c r="N27" s="5">
        <v>20</v>
      </c>
      <c r="O27" t="str">
        <f>VLOOKUP(N27,'Numéro licences'!$H$4:$I$47,2)</f>
        <v>OVAERE Jimmy</v>
      </c>
      <c r="P27" s="215">
        <f>SUM(E84)</f>
        <v>0</v>
      </c>
      <c r="Q27" s="215">
        <f>SUM(H84)</f>
        <v>0</v>
      </c>
      <c r="R27" s="215">
        <f t="shared" si="1"/>
        <v>0</v>
      </c>
      <c r="T27">
        <v>20</v>
      </c>
      <c r="U27" t="str">
        <f>VLOOKUP(T27,'Numéro licences'!$H$4:$I$47,2)</f>
        <v>OVAERE Jimmy</v>
      </c>
      <c r="V27" s="2">
        <f>SUM(E83)</f>
        <v>0</v>
      </c>
      <c r="W27" s="2">
        <f>SUM(H83)</f>
        <v>0</v>
      </c>
      <c r="X27">
        <f t="shared" si="2"/>
        <v>0</v>
      </c>
    </row>
    <row r="28" spans="1:24" x14ac:dyDescent="0.25">
      <c r="A28" s="34"/>
      <c r="B28" s="328"/>
      <c r="C28" s="66" t="s">
        <v>5</v>
      </c>
      <c r="D28" s="76" t="s">
        <v>15</v>
      </c>
      <c r="E28" s="70">
        <f>SUM('Pilotes Nat'!CL29)</f>
        <v>0</v>
      </c>
      <c r="F28" s="190"/>
      <c r="G28" s="76" t="s">
        <v>15</v>
      </c>
      <c r="H28" s="70">
        <f>SUM('Pilotes Inter'!CM28)</f>
        <v>0</v>
      </c>
      <c r="I28" s="190"/>
      <c r="J28" s="76" t="s">
        <v>15</v>
      </c>
      <c r="K28" s="70">
        <f t="shared" si="0"/>
        <v>0</v>
      </c>
      <c r="N28" s="5">
        <v>21</v>
      </c>
      <c r="O28" t="str">
        <f>VLOOKUP(N28,'Numéro licences'!$H$4:$I$47,2)</f>
        <v>PARMENTIER Dominique</v>
      </c>
      <c r="P28" s="215">
        <f>SUM(E88)</f>
        <v>614</v>
      </c>
      <c r="Q28" s="215">
        <f>SUM(H88)</f>
        <v>0</v>
      </c>
      <c r="R28" s="215">
        <f t="shared" si="1"/>
        <v>614</v>
      </c>
      <c r="T28">
        <v>21</v>
      </c>
      <c r="U28" t="str">
        <f>VLOOKUP(T28,'Numéro licences'!$H$4:$I$47,2)</f>
        <v>PARMENTIER Dominique</v>
      </c>
      <c r="V28" s="2">
        <f>SUM(E87)</f>
        <v>614</v>
      </c>
      <c r="W28" s="2">
        <f>SUM(H87)</f>
        <v>0</v>
      </c>
      <c r="X28">
        <f t="shared" si="2"/>
        <v>614</v>
      </c>
    </row>
    <row r="29" spans="1:24" x14ac:dyDescent="0.25">
      <c r="B29" s="328"/>
      <c r="C29" s="4"/>
      <c r="D29" s="76" t="s">
        <v>16</v>
      </c>
      <c r="E29" s="46">
        <f>SUM('Pilotes Nat'!CL30)</f>
        <v>0</v>
      </c>
      <c r="F29" s="190"/>
      <c r="G29" s="76" t="s">
        <v>16</v>
      </c>
      <c r="H29" s="46">
        <f>SUM('Pilotes Inter'!CM29)</f>
        <v>0</v>
      </c>
      <c r="I29" s="190"/>
      <c r="J29" s="76" t="s">
        <v>16</v>
      </c>
      <c r="K29" s="46">
        <f t="shared" si="0"/>
        <v>0</v>
      </c>
      <c r="N29" s="5">
        <v>22</v>
      </c>
      <c r="O29" t="str">
        <f>VLOOKUP(N29,'Numéro licences'!$H$4:$I$47,2)</f>
        <v>POMPIER Philippe</v>
      </c>
      <c r="P29" s="215">
        <f>SUM(E92)</f>
        <v>0</v>
      </c>
      <c r="Q29" s="215">
        <f>SUM(H92)</f>
        <v>0</v>
      </c>
      <c r="R29" s="215">
        <f t="shared" si="1"/>
        <v>0</v>
      </c>
      <c r="T29">
        <v>22</v>
      </c>
      <c r="U29" t="str">
        <f>VLOOKUP(T29,'Numéro licences'!$H$4:$I$47,2)</f>
        <v>POMPIER Philippe</v>
      </c>
      <c r="V29" s="2">
        <f>SUM(E91)</f>
        <v>0</v>
      </c>
      <c r="W29" s="2">
        <f>SUM(H91)</f>
        <v>0</v>
      </c>
      <c r="X29">
        <f t="shared" si="2"/>
        <v>0</v>
      </c>
    </row>
    <row r="30" spans="1:24" x14ac:dyDescent="0.25">
      <c r="B30" s="329"/>
      <c r="C30" s="4"/>
      <c r="D30" s="76" t="s">
        <v>27</v>
      </c>
      <c r="E30" s="46">
        <f>SUM('Pilotes Nat'!CL31)</f>
        <v>0</v>
      </c>
      <c r="F30" s="190"/>
      <c r="G30" s="76" t="s">
        <v>27</v>
      </c>
      <c r="H30" s="46">
        <f>SUM('Pilotes Inter'!CM30)</f>
        <v>0</v>
      </c>
      <c r="I30" s="190"/>
      <c r="J30" s="76" t="s">
        <v>27</v>
      </c>
      <c r="K30" s="46">
        <f t="shared" si="0"/>
        <v>0</v>
      </c>
      <c r="N30" s="5">
        <v>23</v>
      </c>
      <c r="O30" t="str">
        <f>VLOOKUP(N30,'Numéro licences'!$H$4:$I$47,2)</f>
        <v>SPITAELS Bernard</v>
      </c>
      <c r="P30" s="215">
        <f>SUM(E96)</f>
        <v>0</v>
      </c>
      <c r="Q30" s="215">
        <f>SUM(H96)</f>
        <v>1033</v>
      </c>
      <c r="R30" s="215">
        <f t="shared" si="1"/>
        <v>1033</v>
      </c>
      <c r="T30">
        <v>23</v>
      </c>
      <c r="U30" t="str">
        <f>VLOOKUP(T30,'Numéro licences'!$H$4:$I$47,2)</f>
        <v>SPITAELS Bernard</v>
      </c>
      <c r="V30" s="2">
        <f>SUM(E95)</f>
        <v>20</v>
      </c>
      <c r="W30" s="2">
        <f>SUM(H95)</f>
        <v>1033</v>
      </c>
      <c r="X30">
        <f t="shared" si="2"/>
        <v>1053</v>
      </c>
    </row>
    <row r="31" spans="1:24" x14ac:dyDescent="0.25">
      <c r="A31" s="135">
        <v>7</v>
      </c>
      <c r="B31" s="327" t="str">
        <f>VLOOKUP(A31,'Numéro licences'!$H$4:$I$47,2)</f>
        <v>DAVIN Philippe</v>
      </c>
      <c r="C31" s="66" t="s">
        <v>4</v>
      </c>
      <c r="D31" s="76" t="s">
        <v>14</v>
      </c>
      <c r="E31" s="41">
        <f>SUM('Pilotes Nat'!CL32)</f>
        <v>5265</v>
      </c>
      <c r="F31" s="190"/>
      <c r="G31" s="76" t="s">
        <v>14</v>
      </c>
      <c r="H31" s="41">
        <f>SUM('Pilotes Inter'!CM31)</f>
        <v>1033</v>
      </c>
      <c r="I31" s="190"/>
      <c r="J31" s="76" t="s">
        <v>14</v>
      </c>
      <c r="K31" s="41">
        <f t="shared" si="0"/>
        <v>6298</v>
      </c>
      <c r="L31" s="33"/>
      <c r="N31" s="5">
        <v>24</v>
      </c>
      <c r="O31" t="str">
        <f>VLOOKUP(N31,'Numéro licences'!$H$4:$I$47,2)</f>
        <v>STRYPSTEIN Nicolas</v>
      </c>
      <c r="P31" s="215">
        <f>SUM(E100)</f>
        <v>0</v>
      </c>
      <c r="Q31" s="215">
        <f>SUM(H100)</f>
        <v>0</v>
      </c>
      <c r="R31" s="215">
        <f t="shared" si="1"/>
        <v>0</v>
      </c>
      <c r="T31">
        <v>24</v>
      </c>
      <c r="U31" t="str">
        <f>VLOOKUP(T31,'Numéro licences'!$H$4:$I$47,2)</f>
        <v>STRYPSTEIN Nicolas</v>
      </c>
      <c r="V31" s="2">
        <f>SUM(E99)</f>
        <v>0</v>
      </c>
      <c r="W31" s="2">
        <f>SUM(H99)</f>
        <v>0</v>
      </c>
      <c r="X31">
        <f t="shared" si="2"/>
        <v>0</v>
      </c>
    </row>
    <row r="32" spans="1:24" x14ac:dyDescent="0.25">
      <c r="A32" s="34"/>
      <c r="B32" s="328"/>
      <c r="C32" s="66" t="s">
        <v>5</v>
      </c>
      <c r="D32" s="76" t="s">
        <v>15</v>
      </c>
      <c r="E32" s="70">
        <f>SUM('Pilotes Nat'!CL33)</f>
        <v>5265</v>
      </c>
      <c r="F32" s="190"/>
      <c r="G32" s="76" t="s">
        <v>15</v>
      </c>
      <c r="H32" s="70">
        <f>SUM('Pilotes Inter'!CM32)</f>
        <v>1033</v>
      </c>
      <c r="I32" s="190"/>
      <c r="J32" s="76" t="s">
        <v>15</v>
      </c>
      <c r="K32" s="70">
        <f t="shared" si="0"/>
        <v>6298</v>
      </c>
      <c r="L32" s="164"/>
      <c r="N32" s="5">
        <v>25</v>
      </c>
      <c r="O32" t="str">
        <f>VLOOKUP(N32,'Numéro licences'!$H$4:$I$47,2)</f>
        <v>TERWAGNE Julien</v>
      </c>
      <c r="P32" s="215">
        <f>SUM(E104)</f>
        <v>1045</v>
      </c>
      <c r="Q32" s="215">
        <f>SUM(H104)</f>
        <v>0</v>
      </c>
      <c r="R32" s="215">
        <f t="shared" si="1"/>
        <v>1045</v>
      </c>
      <c r="T32">
        <v>25</v>
      </c>
      <c r="U32" t="str">
        <f>VLOOKUP(T32,'Numéro licences'!$H$4:$I$47,2)</f>
        <v>TERWAGNE Julien</v>
      </c>
      <c r="V32" s="2">
        <f>SUM(E103)</f>
        <v>1045</v>
      </c>
      <c r="W32" s="2">
        <f>SUM(H103)</f>
        <v>0</v>
      </c>
      <c r="X32">
        <f t="shared" si="2"/>
        <v>1045</v>
      </c>
    </row>
    <row r="33" spans="1:24" x14ac:dyDescent="0.25">
      <c r="B33" s="328"/>
      <c r="C33" s="4"/>
      <c r="D33" s="76" t="s">
        <v>16</v>
      </c>
      <c r="E33" s="46">
        <f>SUM('Pilotes Nat'!CL34)</f>
        <v>0</v>
      </c>
      <c r="F33" s="190"/>
      <c r="G33" s="76" t="s">
        <v>16</v>
      </c>
      <c r="H33" s="46">
        <f>SUM('Pilotes Inter'!CM33)</f>
        <v>1</v>
      </c>
      <c r="I33" s="190"/>
      <c r="J33" s="76" t="s">
        <v>16</v>
      </c>
      <c r="K33" s="46">
        <f t="shared" si="0"/>
        <v>1</v>
      </c>
      <c r="L33" s="163"/>
      <c r="N33" s="5">
        <v>26</v>
      </c>
      <c r="O33" t="str">
        <f>VLOOKUP(N33,'Numéro licences'!$H$4:$I$47,2)</f>
        <v>URBAIN Philippe</v>
      </c>
      <c r="P33" s="215">
        <f>SUM(E108)</f>
        <v>0</v>
      </c>
      <c r="Q33" s="215">
        <f>SUM(H108)</f>
        <v>1033</v>
      </c>
      <c r="R33" s="215">
        <f t="shared" si="1"/>
        <v>1033</v>
      </c>
      <c r="T33">
        <v>26</v>
      </c>
      <c r="U33" t="str">
        <f>VLOOKUP(T33,'Numéro licences'!$H$4:$I$47,2)</f>
        <v>URBAIN Philippe</v>
      </c>
      <c r="V33" s="2">
        <f>SUM(E107)</f>
        <v>1180</v>
      </c>
      <c r="W33" s="2">
        <f>SUM(H107)</f>
        <v>1033</v>
      </c>
      <c r="X33">
        <f t="shared" si="2"/>
        <v>2213</v>
      </c>
    </row>
    <row r="34" spans="1:24" x14ac:dyDescent="0.25">
      <c r="B34" s="329"/>
      <c r="C34" s="4"/>
      <c r="D34" s="76" t="s">
        <v>27</v>
      </c>
      <c r="E34" s="46">
        <f>SUM('Pilotes Nat'!CL35)</f>
        <v>17</v>
      </c>
      <c r="F34" s="190"/>
      <c r="G34" s="76" t="s">
        <v>27</v>
      </c>
      <c r="H34" s="46">
        <f>SUM('Pilotes Inter'!CM34)</f>
        <v>1</v>
      </c>
      <c r="I34" s="190"/>
      <c r="J34" s="76" t="s">
        <v>27</v>
      </c>
      <c r="K34" s="46">
        <f t="shared" si="0"/>
        <v>18</v>
      </c>
      <c r="L34" s="163"/>
      <c r="N34" s="5">
        <v>27</v>
      </c>
      <c r="O34" t="str">
        <f>VLOOKUP(N34,'Numéro licences'!$H$4:$I$47,2)</f>
        <v>VANBELLINGEN Jean-Claude</v>
      </c>
      <c r="P34" s="215">
        <f>SUM(E112)</f>
        <v>13169</v>
      </c>
      <c r="Q34" s="215">
        <f>SUM(H112)</f>
        <v>2332</v>
      </c>
      <c r="R34" s="215">
        <f t="shared" si="1"/>
        <v>15501</v>
      </c>
      <c r="T34">
        <v>27</v>
      </c>
      <c r="U34" t="str">
        <f>VLOOKUP(T34,'Numéro licences'!$H$4:$I$47,2)</f>
        <v>VANBELLINGEN Jean-Claude</v>
      </c>
      <c r="V34" s="2">
        <f>SUM(E111)</f>
        <v>13169</v>
      </c>
      <c r="W34" s="2">
        <f>SUM(H111)</f>
        <v>2332</v>
      </c>
      <c r="X34">
        <f t="shared" si="2"/>
        <v>15501</v>
      </c>
    </row>
    <row r="35" spans="1:24" x14ac:dyDescent="0.25">
      <c r="A35" s="135">
        <v>8</v>
      </c>
      <c r="B35" s="327" t="str">
        <f>VLOOKUP(A35,'Numéro licences'!$H$4:$I$47,2)</f>
        <v>DE SCHEPPERS Jean-Claude</v>
      </c>
      <c r="C35" s="66" t="s">
        <v>4</v>
      </c>
      <c r="D35" s="76" t="s">
        <v>14</v>
      </c>
      <c r="E35" s="41">
        <f>SUM('Pilotes Nat'!CL36)</f>
        <v>2858</v>
      </c>
      <c r="F35" s="190"/>
      <c r="G35" s="76" t="s">
        <v>14</v>
      </c>
      <c r="H35" s="41">
        <f>SUM('Pilotes Inter'!CM35)</f>
        <v>1050</v>
      </c>
      <c r="I35" s="190"/>
      <c r="J35" s="76" t="s">
        <v>14</v>
      </c>
      <c r="K35" s="41">
        <f t="shared" si="0"/>
        <v>3908</v>
      </c>
      <c r="L35" s="33"/>
      <c r="N35" s="5">
        <v>28</v>
      </c>
      <c r="O35" t="str">
        <f>VLOOKUP(N35,'Numéro licences'!$H$4:$I$47,2)</f>
        <v>VANDEN BOSSCHE Vincent</v>
      </c>
      <c r="P35" s="215">
        <f>SUM(E116)</f>
        <v>0</v>
      </c>
      <c r="Q35" s="215">
        <f>SUM(H116)</f>
        <v>0</v>
      </c>
      <c r="R35" s="215">
        <f t="shared" si="1"/>
        <v>0</v>
      </c>
      <c r="T35">
        <v>28</v>
      </c>
      <c r="U35" t="str">
        <f>VLOOKUP(T35,'Numéro licences'!$H$4:$I$47,2)</f>
        <v>VANDEN BOSSCHE Vincent</v>
      </c>
      <c r="V35" s="2">
        <f>SUM(E115)</f>
        <v>0</v>
      </c>
      <c r="W35" s="2">
        <f>SUM(H115)</f>
        <v>0</v>
      </c>
      <c r="X35">
        <f t="shared" si="2"/>
        <v>0</v>
      </c>
    </row>
    <row r="36" spans="1:24" x14ac:dyDescent="0.25">
      <c r="A36" s="34"/>
      <c r="B36" s="328"/>
      <c r="C36" s="66" t="s">
        <v>5</v>
      </c>
      <c r="D36" s="76" t="s">
        <v>15</v>
      </c>
      <c r="E36" s="70">
        <f>SUM('Pilotes Nat'!CL37)</f>
        <v>2858</v>
      </c>
      <c r="F36" s="190"/>
      <c r="G36" s="76" t="s">
        <v>15</v>
      </c>
      <c r="H36" s="70">
        <f>SUM('Pilotes Inter'!CM36)</f>
        <v>1050</v>
      </c>
      <c r="I36" s="190"/>
      <c r="J36" s="76" t="s">
        <v>15</v>
      </c>
      <c r="K36" s="70">
        <f t="shared" si="0"/>
        <v>3908</v>
      </c>
      <c r="N36" s="5">
        <v>29</v>
      </c>
      <c r="O36" t="str">
        <f>VLOOKUP(N36,'Numéro licences'!$H$4:$I$47,2)</f>
        <v>VANDERVELDEN Robert</v>
      </c>
      <c r="P36" s="224">
        <f>SUM(E120)</f>
        <v>4230</v>
      </c>
      <c r="Q36" s="224">
        <f>SUM(H120)</f>
        <v>0</v>
      </c>
      <c r="R36" s="215">
        <f t="shared" si="1"/>
        <v>4230</v>
      </c>
      <c r="T36">
        <v>29</v>
      </c>
      <c r="U36" t="str">
        <f>VLOOKUP(T36,'Numéro licences'!$H$4:$I$47,2)</f>
        <v>VANDERVELDEN Robert</v>
      </c>
      <c r="V36" s="2">
        <f>SUM(E119)</f>
        <v>4230</v>
      </c>
      <c r="W36" s="2">
        <f>SUM(H119)</f>
        <v>0</v>
      </c>
      <c r="X36">
        <f t="shared" si="2"/>
        <v>4230</v>
      </c>
    </row>
    <row r="37" spans="1:24" x14ac:dyDescent="0.25">
      <c r="B37" s="328"/>
      <c r="C37" s="4"/>
      <c r="D37" s="76" t="s">
        <v>16</v>
      </c>
      <c r="E37" s="46">
        <f>SUM('Pilotes Nat'!CL38)</f>
        <v>0</v>
      </c>
      <c r="F37" s="190"/>
      <c r="G37" s="76" t="s">
        <v>16</v>
      </c>
      <c r="H37" s="46">
        <f>SUM('Pilotes Inter'!CM37)</f>
        <v>1</v>
      </c>
      <c r="I37" s="190"/>
      <c r="J37" s="76" t="s">
        <v>16</v>
      </c>
      <c r="K37" s="46">
        <f t="shared" si="0"/>
        <v>1</v>
      </c>
      <c r="L37" s="163"/>
      <c r="N37" s="5">
        <v>30</v>
      </c>
      <c r="O37" t="str">
        <f>VLOOKUP(N37,'Numéro licences'!$H$4:$I$47,2)</f>
        <v>VANSTEYVOORT André</v>
      </c>
      <c r="P37" s="215">
        <f>SUM(E124)</f>
        <v>0</v>
      </c>
      <c r="Q37" s="215">
        <f>SUM(H124)</f>
        <v>0</v>
      </c>
      <c r="R37" s="215">
        <f t="shared" si="1"/>
        <v>0</v>
      </c>
      <c r="T37">
        <v>30</v>
      </c>
      <c r="U37" t="str">
        <f>VLOOKUP(T37,'Numéro licences'!$H$4:$I$47,2)</f>
        <v>VANSTEYVOORT André</v>
      </c>
      <c r="V37" s="2">
        <f>SUM(E123)</f>
        <v>1971</v>
      </c>
      <c r="W37" s="2">
        <f>SUM(H123)</f>
        <v>0</v>
      </c>
      <c r="X37">
        <f t="shared" si="2"/>
        <v>1971</v>
      </c>
    </row>
    <row r="38" spans="1:24" x14ac:dyDescent="0.25">
      <c r="B38" s="329"/>
      <c r="C38" s="4"/>
      <c r="D38" s="76" t="s">
        <v>27</v>
      </c>
      <c r="E38" s="46">
        <f>SUM('Pilotes Nat'!CL39)</f>
        <v>9</v>
      </c>
      <c r="F38" s="190"/>
      <c r="G38" s="76" t="s">
        <v>27</v>
      </c>
      <c r="H38" s="46">
        <f>SUM('Pilotes Inter'!CM38)</f>
        <v>1</v>
      </c>
      <c r="I38" s="190"/>
      <c r="J38" s="76" t="s">
        <v>27</v>
      </c>
      <c r="K38" s="46">
        <f t="shared" si="0"/>
        <v>10</v>
      </c>
      <c r="L38" s="163"/>
      <c r="N38" s="5">
        <v>31</v>
      </c>
      <c r="O38" s="223" t="str">
        <f>VLOOKUP(N38,'Numéro licences'!$H$4:$I$47,2)</f>
        <v>WOUTERS Olivier</v>
      </c>
      <c r="P38" s="215">
        <f>SUM(E128)</f>
        <v>4538</v>
      </c>
      <c r="Q38" s="215">
        <f>SUM(H128)</f>
        <v>0</v>
      </c>
      <c r="R38" s="215">
        <f t="shared" si="1"/>
        <v>4538</v>
      </c>
      <c r="T38">
        <v>31</v>
      </c>
      <c r="U38" t="str">
        <f>VLOOKUP(T38,'Numéro licences'!$H$4:$I$47,2)</f>
        <v>WOUTERS Olivier</v>
      </c>
      <c r="V38" s="2">
        <f>SUM(E127)</f>
        <v>4538</v>
      </c>
      <c r="W38" s="2">
        <f>SUM(H127)</f>
        <v>0</v>
      </c>
      <c r="X38">
        <f t="shared" si="2"/>
        <v>4538</v>
      </c>
    </row>
    <row r="39" spans="1:24" x14ac:dyDescent="0.25">
      <c r="A39" s="135">
        <v>9</v>
      </c>
      <c r="B39" s="327" t="str">
        <f>VLOOKUP(A39,'Numéro licences'!$H$4:$I$47,2)</f>
        <v>DONY Marc</v>
      </c>
      <c r="C39" s="66" t="s">
        <v>4</v>
      </c>
      <c r="D39" s="76" t="s">
        <v>14</v>
      </c>
      <c r="E39" s="41">
        <f>SUM('Pilotes Nat'!CL40)</f>
        <v>4416</v>
      </c>
      <c r="F39" s="190"/>
      <c r="G39" s="76" t="s">
        <v>14</v>
      </c>
      <c r="H39" s="41">
        <f>SUM('Pilotes Inter'!CM39)</f>
        <v>2083</v>
      </c>
      <c r="I39" s="190"/>
      <c r="J39" s="76" t="s">
        <v>14</v>
      </c>
      <c r="K39" s="41">
        <f t="shared" si="0"/>
        <v>6499</v>
      </c>
      <c r="L39" s="33"/>
      <c r="N39" s="5">
        <v>32</v>
      </c>
      <c r="O39" s="223" t="str">
        <f>VLOOKUP(N39,'Numéro licences'!$H$4:$I$47,2)</f>
        <v>POCHET Jean-Dominique</v>
      </c>
      <c r="P39" s="215">
        <f>SUM(E132)</f>
        <v>0</v>
      </c>
      <c r="Q39" s="215">
        <f>SUM(H132)</f>
        <v>0</v>
      </c>
      <c r="R39" s="215">
        <f t="shared" si="1"/>
        <v>0</v>
      </c>
      <c r="T39">
        <v>32</v>
      </c>
      <c r="U39" t="str">
        <f>VLOOKUP(T39,'Numéro licences'!$H$4:$I$47,2)</f>
        <v>POCHET Jean-Dominique</v>
      </c>
      <c r="V39" s="2">
        <f>SUM(E131)</f>
        <v>678</v>
      </c>
      <c r="W39" s="2">
        <f>SUM(H131)</f>
        <v>0</v>
      </c>
      <c r="X39">
        <f t="shared" si="2"/>
        <v>678</v>
      </c>
    </row>
    <row r="40" spans="1:24" x14ac:dyDescent="0.25">
      <c r="A40" s="34"/>
      <c r="B40" s="328"/>
      <c r="C40" s="66" t="s">
        <v>5</v>
      </c>
      <c r="D40" s="76" t="s">
        <v>15</v>
      </c>
      <c r="E40" s="70">
        <f>SUM('Pilotes Nat'!CL41)</f>
        <v>4416</v>
      </c>
      <c r="F40" s="190"/>
      <c r="G40" s="76" t="s">
        <v>15</v>
      </c>
      <c r="H40" s="70">
        <f>SUM('Pilotes Inter'!CM40)</f>
        <v>2083</v>
      </c>
      <c r="I40" s="190"/>
      <c r="J40" s="76" t="s">
        <v>15</v>
      </c>
      <c r="K40" s="70">
        <f t="shared" si="0"/>
        <v>6499</v>
      </c>
      <c r="N40" s="5">
        <v>33</v>
      </c>
      <c r="O40" s="253" t="str">
        <f>VLOOKUP(N40,'Numéro licences'!$H$4:$I$47,2)</f>
        <v>DURY Agnès</v>
      </c>
      <c r="P40" s="215">
        <f>SUM(E136)</f>
        <v>0</v>
      </c>
      <c r="Q40" s="215">
        <f>SUM(H136)</f>
        <v>0</v>
      </c>
      <c r="R40" s="215">
        <f t="shared" si="1"/>
        <v>0</v>
      </c>
      <c r="T40">
        <v>33</v>
      </c>
      <c r="U40" t="str">
        <f>VLOOKUP(T40,'Numéro licences'!$H$4:$I$47,2)</f>
        <v>DURY Agnès</v>
      </c>
      <c r="V40" s="2">
        <f>SUM(E135)</f>
        <v>450</v>
      </c>
      <c r="W40" s="2">
        <f>SUM(H135)</f>
        <v>0</v>
      </c>
      <c r="X40">
        <f t="shared" si="2"/>
        <v>450</v>
      </c>
    </row>
    <row r="41" spans="1:24" x14ac:dyDescent="0.25">
      <c r="B41" s="328"/>
      <c r="C41" s="4"/>
      <c r="D41" s="76" t="s">
        <v>16</v>
      </c>
      <c r="E41" s="46">
        <f>SUM('Pilotes Nat'!CL42)</f>
        <v>0</v>
      </c>
      <c r="F41" s="190"/>
      <c r="G41" s="76" t="s">
        <v>16</v>
      </c>
      <c r="H41" s="46">
        <f>SUM('Pilotes Inter'!CM41)</f>
        <v>2</v>
      </c>
      <c r="I41" s="190"/>
      <c r="J41" s="76" t="s">
        <v>16</v>
      </c>
      <c r="K41" s="46">
        <f t="shared" si="0"/>
        <v>2</v>
      </c>
      <c r="L41" s="169"/>
      <c r="N41" s="5">
        <v>34</v>
      </c>
      <c r="O41">
        <f>VLOOKUP(N41,'Numéro licences'!$H$4:$I$47,2)</f>
        <v>0</v>
      </c>
      <c r="P41" s="215">
        <f>SUM(E140)</f>
        <v>0</v>
      </c>
      <c r="Q41" s="215">
        <f>SUM(H140)</f>
        <v>0</v>
      </c>
      <c r="R41" s="215">
        <f t="shared" si="1"/>
        <v>0</v>
      </c>
      <c r="T41">
        <v>34</v>
      </c>
      <c r="U41">
        <f>VLOOKUP(T41,'Numéro licences'!$H$4:$I$47,2)</f>
        <v>0</v>
      </c>
      <c r="V41" s="2">
        <f>SUM(E139)</f>
        <v>0</v>
      </c>
      <c r="W41" s="2">
        <f>SUM(H139)</f>
        <v>0</v>
      </c>
      <c r="X41">
        <f t="shared" si="2"/>
        <v>0</v>
      </c>
    </row>
    <row r="42" spans="1:24" x14ac:dyDescent="0.25">
      <c r="B42" s="329"/>
      <c r="C42" s="4"/>
      <c r="D42" s="76" t="s">
        <v>27</v>
      </c>
      <c r="E42" s="46">
        <f>SUM('Pilotes Nat'!CL43)</f>
        <v>14</v>
      </c>
      <c r="F42" s="190"/>
      <c r="G42" s="76" t="s">
        <v>27</v>
      </c>
      <c r="H42" s="46">
        <f>SUM('Pilotes Inter'!CM42)</f>
        <v>2</v>
      </c>
      <c r="I42" s="190"/>
      <c r="J42" s="76" t="s">
        <v>27</v>
      </c>
      <c r="K42" s="46">
        <f t="shared" si="0"/>
        <v>16</v>
      </c>
      <c r="L42" s="163"/>
      <c r="N42" s="5">
        <v>35</v>
      </c>
      <c r="O42" s="223">
        <f>VLOOKUP(N42,'Numéro licences'!$H$4:$I$47,2)</f>
        <v>0</v>
      </c>
      <c r="P42" s="215">
        <f>SUM(E144)</f>
        <v>0</v>
      </c>
      <c r="Q42" s="215">
        <f>SUM(H144)</f>
        <v>0</v>
      </c>
      <c r="R42" s="215">
        <f t="shared" si="1"/>
        <v>0</v>
      </c>
      <c r="T42">
        <v>35</v>
      </c>
      <c r="U42">
        <f>VLOOKUP(T42,'Numéro licences'!$H$4:$I$47,2)</f>
        <v>0</v>
      </c>
      <c r="V42" s="2">
        <f>SUM(E143)</f>
        <v>0</v>
      </c>
      <c r="W42" s="2">
        <f>SUM(H143)</f>
        <v>0</v>
      </c>
      <c r="X42">
        <f t="shared" si="2"/>
        <v>0</v>
      </c>
    </row>
    <row r="43" spans="1:24" x14ac:dyDescent="0.25">
      <c r="A43" s="135">
        <v>10</v>
      </c>
      <c r="B43" s="327" t="str">
        <f>VLOOKUP(A43,'Numéro licences'!$H$4:$I$47,2)</f>
        <v>FAVRESSSE René</v>
      </c>
      <c r="C43" s="66" t="s">
        <v>4</v>
      </c>
      <c r="D43" s="76" t="s">
        <v>14</v>
      </c>
      <c r="E43" s="41">
        <f>SUM('Pilotes Nat'!CL44)</f>
        <v>1322</v>
      </c>
      <c r="F43" s="190"/>
      <c r="G43" s="76" t="s">
        <v>14</v>
      </c>
      <c r="H43" s="41">
        <f>SUM('Pilotes Inter'!CM43)</f>
        <v>1050</v>
      </c>
      <c r="I43" s="190"/>
      <c r="J43" s="76" t="s">
        <v>14</v>
      </c>
      <c r="K43" s="41">
        <f t="shared" si="0"/>
        <v>2372</v>
      </c>
      <c r="L43" s="33"/>
      <c r="N43" s="5">
        <v>36</v>
      </c>
      <c r="O43" s="223">
        <f>VLOOKUP(N43,'Numéro licences'!$H$4:$I$47,2)</f>
        <v>0</v>
      </c>
      <c r="P43" s="215">
        <f>SUM(E148)</f>
        <v>0</v>
      </c>
      <c r="Q43" s="215">
        <f>SUM(H148)</f>
        <v>0</v>
      </c>
      <c r="R43" s="215">
        <f t="shared" si="1"/>
        <v>0</v>
      </c>
      <c r="T43">
        <v>36</v>
      </c>
      <c r="U43">
        <f>VLOOKUP(T43,'Numéro licences'!$H$4:$I$47,2)</f>
        <v>0</v>
      </c>
      <c r="V43" s="2">
        <f>SUM(E147)</f>
        <v>0</v>
      </c>
      <c r="W43" s="2">
        <f>SUM(H147)</f>
        <v>0</v>
      </c>
      <c r="X43">
        <f t="shared" si="2"/>
        <v>0</v>
      </c>
    </row>
    <row r="44" spans="1:24" x14ac:dyDescent="0.25">
      <c r="A44" s="34"/>
      <c r="B44" s="328"/>
      <c r="C44" s="66" t="s">
        <v>5</v>
      </c>
      <c r="D44" s="76" t="s">
        <v>15</v>
      </c>
      <c r="E44" s="70">
        <f>SUM('Pilotes Nat'!CL45)</f>
        <v>0</v>
      </c>
      <c r="F44" s="190"/>
      <c r="G44" s="76" t="s">
        <v>15</v>
      </c>
      <c r="H44" s="70">
        <f>SUM('Pilotes Inter'!CM44)</f>
        <v>0</v>
      </c>
      <c r="I44" s="190"/>
      <c r="J44" s="76" t="s">
        <v>15</v>
      </c>
      <c r="K44" s="70">
        <f t="shared" si="0"/>
        <v>0</v>
      </c>
      <c r="N44" s="5">
        <v>37</v>
      </c>
      <c r="O44" s="223">
        <f>VLOOKUP(N44,'Numéro licences'!$H$4:$I$47,2)</f>
        <v>0</v>
      </c>
      <c r="P44" s="215">
        <f>SUM(E152)</f>
        <v>0</v>
      </c>
      <c r="Q44" s="215">
        <f>SUM(H152)</f>
        <v>0</v>
      </c>
      <c r="R44" s="215">
        <f t="shared" si="1"/>
        <v>0</v>
      </c>
      <c r="T44">
        <v>37</v>
      </c>
      <c r="U44">
        <f>VLOOKUP(T44,'Numéro licences'!$H$4:$I$47,2)</f>
        <v>0</v>
      </c>
      <c r="V44" s="2">
        <f>SUM(E151)</f>
        <v>0</v>
      </c>
      <c r="W44" s="2">
        <f>SUM(H151)</f>
        <v>0</v>
      </c>
      <c r="X44">
        <f t="shared" si="2"/>
        <v>0</v>
      </c>
    </row>
    <row r="45" spans="1:24" x14ac:dyDescent="0.25">
      <c r="B45" s="328"/>
      <c r="C45" s="4"/>
      <c r="D45" s="76" t="s">
        <v>16</v>
      </c>
      <c r="E45" s="46">
        <f>SUM('Pilotes Nat'!CL46)</f>
        <v>0</v>
      </c>
      <c r="F45" s="190"/>
      <c r="G45" s="76" t="s">
        <v>16</v>
      </c>
      <c r="H45" s="46">
        <f>SUM('Pilotes Inter'!CM45)</f>
        <v>0</v>
      </c>
      <c r="I45" s="190"/>
      <c r="J45" s="76" t="s">
        <v>16</v>
      </c>
      <c r="K45" s="46">
        <f t="shared" si="0"/>
        <v>0</v>
      </c>
      <c r="L45" s="169"/>
      <c r="N45" s="5">
        <v>38</v>
      </c>
      <c r="O45" s="223">
        <f>VLOOKUP(N45,'Numéro licences'!$H$4:$I$47,2)</f>
        <v>0</v>
      </c>
      <c r="P45" s="215">
        <f>SUM(E156)</f>
        <v>0</v>
      </c>
      <c r="Q45" s="215">
        <f>SUM(H156)</f>
        <v>0</v>
      </c>
      <c r="R45" s="215">
        <f t="shared" si="1"/>
        <v>0</v>
      </c>
      <c r="T45">
        <v>38</v>
      </c>
      <c r="U45">
        <f>VLOOKUP(T45,'Numéro licences'!$H$4:$I$47,2)</f>
        <v>0</v>
      </c>
      <c r="V45" s="2">
        <f>SUM(E155)</f>
        <v>0</v>
      </c>
      <c r="W45" s="2">
        <f>SUM(H155)</f>
        <v>0</v>
      </c>
      <c r="X45">
        <f t="shared" si="2"/>
        <v>0</v>
      </c>
    </row>
    <row r="46" spans="1:24" x14ac:dyDescent="0.25">
      <c r="B46" s="329"/>
      <c r="C46" s="4"/>
      <c r="D46" s="76" t="s">
        <v>27</v>
      </c>
      <c r="E46" s="46">
        <f>SUM('Pilotes Nat'!CL47)</f>
        <v>4</v>
      </c>
      <c r="F46" s="190"/>
      <c r="G46" s="76" t="s">
        <v>27</v>
      </c>
      <c r="H46" s="46">
        <f>SUM('Pilotes Inter'!CM46)</f>
        <v>1</v>
      </c>
      <c r="I46" s="190"/>
      <c r="J46" s="76" t="s">
        <v>27</v>
      </c>
      <c r="K46" s="46">
        <f t="shared" si="0"/>
        <v>5</v>
      </c>
      <c r="L46" s="163"/>
      <c r="N46" s="5">
        <v>39</v>
      </c>
      <c r="O46" s="223">
        <f>VLOOKUP(N46,'Numéro licences'!$H$4:$I$47,2)</f>
        <v>0</v>
      </c>
      <c r="P46" s="215">
        <f>SUM(E160)</f>
        <v>0</v>
      </c>
      <c r="Q46" s="215">
        <f>SUM(H160)</f>
        <v>0</v>
      </c>
      <c r="R46" s="215">
        <f t="shared" si="1"/>
        <v>0</v>
      </c>
      <c r="T46">
        <v>39</v>
      </c>
      <c r="U46">
        <f>VLOOKUP(T46,'Numéro licences'!$H$4:$I$47,2)</f>
        <v>0</v>
      </c>
      <c r="V46" s="2">
        <f>SUM(E159)</f>
        <v>0</v>
      </c>
      <c r="W46" s="2">
        <f>SUM(H159)</f>
        <v>0</v>
      </c>
      <c r="X46">
        <f t="shared" si="2"/>
        <v>0</v>
      </c>
    </row>
    <row r="47" spans="1:24" x14ac:dyDescent="0.25">
      <c r="A47" s="135">
        <v>11</v>
      </c>
      <c r="B47" s="327" t="str">
        <f>VLOOKUP(A47,'Numéro licences'!$H$4:$I$47,2)</f>
        <v>GOFFIN Amaury</v>
      </c>
      <c r="C47" s="66" t="s">
        <v>4</v>
      </c>
      <c r="D47" s="76" t="s">
        <v>14</v>
      </c>
      <c r="E47" s="41">
        <f>SUM('Pilotes Nat'!CL48)</f>
        <v>740</v>
      </c>
      <c r="F47" s="190"/>
      <c r="G47" s="76" t="s">
        <v>14</v>
      </c>
      <c r="H47" s="41">
        <f>SUM('Pilotes Inter'!CM47)</f>
        <v>0</v>
      </c>
      <c r="I47" s="190"/>
      <c r="J47" s="76" t="s">
        <v>14</v>
      </c>
      <c r="K47" s="41">
        <f t="shared" si="0"/>
        <v>740</v>
      </c>
      <c r="L47" s="33"/>
      <c r="N47" s="5">
        <v>40</v>
      </c>
      <c r="O47" s="223">
        <f>VLOOKUP(N47,'Numéro licences'!$H$4:$I$47,2)</f>
        <v>0</v>
      </c>
      <c r="P47" s="215">
        <f>SUM(E164)</f>
        <v>0</v>
      </c>
      <c r="Q47" s="215">
        <f>SUM(H164)</f>
        <v>0</v>
      </c>
      <c r="R47" s="215">
        <f t="shared" si="1"/>
        <v>0</v>
      </c>
      <c r="T47">
        <v>40</v>
      </c>
      <c r="U47">
        <f>VLOOKUP(T47,'Numéro licences'!$H$4:$I$47,2)</f>
        <v>0</v>
      </c>
      <c r="V47" s="2">
        <f>SUM(E163)</f>
        <v>0</v>
      </c>
      <c r="W47" s="2">
        <f>SUM(H163)</f>
        <v>0</v>
      </c>
      <c r="X47">
        <f t="shared" si="2"/>
        <v>0</v>
      </c>
    </row>
    <row r="48" spans="1:24" x14ac:dyDescent="0.25">
      <c r="A48" s="34"/>
      <c r="B48" s="328"/>
      <c r="C48" s="66" t="s">
        <v>5</v>
      </c>
      <c r="D48" s="76" t="s">
        <v>15</v>
      </c>
      <c r="E48" s="70">
        <f>SUM('Pilotes Nat'!CL49)</f>
        <v>0</v>
      </c>
      <c r="F48" s="190"/>
      <c r="G48" s="76" t="s">
        <v>15</v>
      </c>
      <c r="H48" s="70">
        <f>SUM('Pilotes Inter'!CM48)</f>
        <v>0</v>
      </c>
      <c r="I48" s="190"/>
      <c r="J48" s="76" t="s">
        <v>15</v>
      </c>
      <c r="K48" s="70">
        <f t="shared" si="0"/>
        <v>0</v>
      </c>
      <c r="N48" s="5">
        <v>41</v>
      </c>
      <c r="O48" s="223">
        <f>VLOOKUP(N48,'Numéro licences'!$H$4:$I$47,2)</f>
        <v>0</v>
      </c>
      <c r="P48" s="215">
        <f>SUM(E168)</f>
        <v>0</v>
      </c>
      <c r="Q48" s="215">
        <f>SUM(H168)</f>
        <v>0</v>
      </c>
      <c r="R48" s="215">
        <f t="shared" si="1"/>
        <v>0</v>
      </c>
      <c r="T48">
        <v>41</v>
      </c>
      <c r="U48">
        <f>VLOOKUP(T48,'Numéro licences'!$H$4:$I$47,2)</f>
        <v>0</v>
      </c>
      <c r="V48" s="2">
        <f>SUM(E167)</f>
        <v>0</v>
      </c>
      <c r="W48" s="2">
        <f>SUM(H167)</f>
        <v>0</v>
      </c>
      <c r="X48">
        <f t="shared" si="2"/>
        <v>0</v>
      </c>
    </row>
    <row r="49" spans="1:24" x14ac:dyDescent="0.25">
      <c r="B49" s="328"/>
      <c r="C49" s="4"/>
      <c r="D49" s="76" t="s">
        <v>16</v>
      </c>
      <c r="E49" s="46">
        <f>SUM('Pilotes Nat'!CL50)</f>
        <v>0</v>
      </c>
      <c r="F49" s="190"/>
      <c r="G49" s="76" t="s">
        <v>16</v>
      </c>
      <c r="H49" s="46">
        <f>SUM('Pilotes Inter'!CM49)</f>
        <v>0</v>
      </c>
      <c r="I49" s="190"/>
      <c r="J49" s="76" t="s">
        <v>16</v>
      </c>
      <c r="K49" s="46">
        <f t="shared" si="0"/>
        <v>0</v>
      </c>
      <c r="L49" s="169"/>
      <c r="N49" s="5">
        <v>42</v>
      </c>
      <c r="O49" s="223">
        <f>VLOOKUP(N49,'Numéro licences'!$H$4:$I$47,2)</f>
        <v>0</v>
      </c>
      <c r="P49" s="215">
        <f>SUM(E172)</f>
        <v>0</v>
      </c>
      <c r="Q49" s="215">
        <f>SUM(H172)</f>
        <v>0</v>
      </c>
      <c r="R49" s="215">
        <f t="shared" si="1"/>
        <v>0</v>
      </c>
      <c r="T49">
        <v>42</v>
      </c>
      <c r="U49">
        <f>VLOOKUP(T49,'Numéro licences'!$H$4:$I$47,2)</f>
        <v>0</v>
      </c>
      <c r="V49" s="2">
        <f>SUM(E171)</f>
        <v>0</v>
      </c>
      <c r="W49" s="2">
        <f>SUM(H171)</f>
        <v>0</v>
      </c>
      <c r="X49">
        <f t="shared" si="2"/>
        <v>0</v>
      </c>
    </row>
    <row r="50" spans="1:24" x14ac:dyDescent="0.25">
      <c r="B50" s="329"/>
      <c r="C50" s="4"/>
      <c r="D50" s="76" t="s">
        <v>27</v>
      </c>
      <c r="E50" s="46">
        <f>SUM('Pilotes Nat'!CL51)</f>
        <v>1</v>
      </c>
      <c r="F50" s="190"/>
      <c r="G50" s="76" t="s">
        <v>27</v>
      </c>
      <c r="H50" s="46">
        <f>SUM('Pilotes Inter'!CM50)</f>
        <v>0</v>
      </c>
      <c r="I50" s="190"/>
      <c r="J50" s="76" t="s">
        <v>27</v>
      </c>
      <c r="K50" s="46">
        <f t="shared" si="0"/>
        <v>1</v>
      </c>
      <c r="L50" s="163"/>
      <c r="N50" s="5">
        <v>43</v>
      </c>
      <c r="O50" s="223">
        <f>VLOOKUP(N50,'Numéro licences'!$H$4:$I$47,2)</f>
        <v>0</v>
      </c>
      <c r="P50" s="215">
        <f>SUM(E176)</f>
        <v>0</v>
      </c>
      <c r="Q50" s="215">
        <f>SUM(H176)</f>
        <v>0</v>
      </c>
      <c r="R50" s="215">
        <f t="shared" si="1"/>
        <v>0</v>
      </c>
      <c r="T50">
        <v>43</v>
      </c>
      <c r="U50">
        <f>VLOOKUP(T50,'Numéro licences'!$H$4:$I$47,2)</f>
        <v>0</v>
      </c>
      <c r="V50" s="2">
        <f>SUM(E175)</f>
        <v>0</v>
      </c>
      <c r="W50" s="2">
        <f>SUM(H175)</f>
        <v>0</v>
      </c>
      <c r="X50">
        <f t="shared" si="2"/>
        <v>0</v>
      </c>
    </row>
    <row r="51" spans="1:24" x14ac:dyDescent="0.25">
      <c r="A51" s="135">
        <v>12</v>
      </c>
      <c r="B51" s="327" t="str">
        <f>VLOOKUP(A51,'Numéro licences'!$H$4:$I$47,2)</f>
        <v>GUILLAUME Philippe</v>
      </c>
      <c r="C51" s="66" t="s">
        <v>4</v>
      </c>
      <c r="D51" s="76" t="s">
        <v>14</v>
      </c>
      <c r="E51" s="41">
        <f>SUM('Pilotes Nat'!CL52)</f>
        <v>0</v>
      </c>
      <c r="F51" s="190"/>
      <c r="G51" s="76" t="s">
        <v>14</v>
      </c>
      <c r="H51" s="41">
        <f>SUM('Pilotes Inter'!CM51)</f>
        <v>0</v>
      </c>
      <c r="I51" s="190"/>
      <c r="J51" s="76" t="s">
        <v>14</v>
      </c>
      <c r="K51" s="41">
        <f t="shared" si="0"/>
        <v>0</v>
      </c>
      <c r="L51" s="33"/>
      <c r="N51" s="5">
        <v>44</v>
      </c>
      <c r="O51" s="223">
        <f>VLOOKUP(N51,'Numéro licences'!$H$4:$I$47,2)</f>
        <v>0</v>
      </c>
      <c r="P51" s="215">
        <f>SUM(E180)</f>
        <v>0</v>
      </c>
      <c r="Q51" s="215">
        <f>SUM(H180)</f>
        <v>0</v>
      </c>
      <c r="R51" s="215">
        <f t="shared" si="1"/>
        <v>0</v>
      </c>
      <c r="T51">
        <v>44</v>
      </c>
      <c r="U51">
        <f>VLOOKUP(T51,'Numéro licences'!$H$4:$I$47,2)</f>
        <v>0</v>
      </c>
      <c r="V51" s="2">
        <f>SUM(E179)</f>
        <v>0</v>
      </c>
      <c r="W51" s="2">
        <f>SUM(H179)</f>
        <v>0</v>
      </c>
      <c r="X51">
        <f t="shared" si="2"/>
        <v>0</v>
      </c>
    </row>
    <row r="52" spans="1:24" x14ac:dyDescent="0.25">
      <c r="A52" s="34"/>
      <c r="B52" s="328"/>
      <c r="C52" s="66" t="s">
        <v>5</v>
      </c>
      <c r="D52" s="76" t="s">
        <v>15</v>
      </c>
      <c r="E52" s="70">
        <f>SUM('Pilotes Nat'!CL53)</f>
        <v>0</v>
      </c>
      <c r="F52" s="190"/>
      <c r="G52" s="76" t="s">
        <v>15</v>
      </c>
      <c r="H52" s="70">
        <f>SUM('Pilotes Inter'!CM52)</f>
        <v>0</v>
      </c>
      <c r="I52" s="190"/>
      <c r="J52" s="76" t="s">
        <v>15</v>
      </c>
      <c r="K52" s="70">
        <f t="shared" si="0"/>
        <v>0</v>
      </c>
      <c r="N52" s="5">
        <v>45</v>
      </c>
      <c r="O52" s="223">
        <f>VLOOKUP(N52,'Numéro licences'!$H$4:$I$47,2)</f>
        <v>0</v>
      </c>
      <c r="P52" s="215">
        <f>SUM(E184)</f>
        <v>0</v>
      </c>
      <c r="Q52" s="215">
        <f>SUM(H184)</f>
        <v>0</v>
      </c>
      <c r="R52" s="215">
        <f t="shared" si="1"/>
        <v>0</v>
      </c>
      <c r="T52">
        <v>45</v>
      </c>
      <c r="U52">
        <f>VLOOKUP(T52,'Numéro licences'!$H$4:$I$47,2)</f>
        <v>0</v>
      </c>
      <c r="V52" s="2">
        <f>SUM(E183)</f>
        <v>0</v>
      </c>
      <c r="W52" s="2">
        <f>SUM(H183)</f>
        <v>0</v>
      </c>
      <c r="X52">
        <f t="shared" si="2"/>
        <v>0</v>
      </c>
    </row>
    <row r="53" spans="1:24" x14ac:dyDescent="0.25">
      <c r="B53" s="328"/>
      <c r="C53" s="4"/>
      <c r="D53" s="76" t="s">
        <v>16</v>
      </c>
      <c r="E53" s="46">
        <f>SUM('Pilotes Nat'!CL54)</f>
        <v>0</v>
      </c>
      <c r="F53" s="190"/>
      <c r="G53" s="76" t="s">
        <v>16</v>
      </c>
      <c r="H53" s="46">
        <f>SUM('Pilotes Inter'!CM53)</f>
        <v>0</v>
      </c>
      <c r="I53" s="190"/>
      <c r="J53" s="76" t="s">
        <v>16</v>
      </c>
      <c r="K53" s="46">
        <f t="shared" si="0"/>
        <v>0</v>
      </c>
      <c r="N53" s="212">
        <v>46</v>
      </c>
      <c r="O53" s="248">
        <f>VLOOKUP(N53,'Numéro licences'!$H$4:$I$47,2)</f>
        <v>0</v>
      </c>
      <c r="P53" s="249">
        <f>SUM(E188)</f>
        <v>0</v>
      </c>
      <c r="Q53" s="249">
        <f>SUM(H188)</f>
        <v>0</v>
      </c>
      <c r="R53" s="249">
        <f t="shared" si="1"/>
        <v>0</v>
      </c>
      <c r="T53">
        <v>46</v>
      </c>
      <c r="U53">
        <f>VLOOKUP(T53,'Numéro licences'!$H$4:$I$47,2)</f>
        <v>0</v>
      </c>
      <c r="V53" s="2">
        <f>SUM(E187)</f>
        <v>0</v>
      </c>
      <c r="W53" s="2">
        <f>SUM(H187)</f>
        <v>0</v>
      </c>
      <c r="X53">
        <f t="shared" si="2"/>
        <v>0</v>
      </c>
    </row>
    <row r="54" spans="1:24" x14ac:dyDescent="0.25">
      <c r="B54" s="329"/>
      <c r="C54" s="4"/>
      <c r="D54" s="76" t="s">
        <v>27</v>
      </c>
      <c r="E54" s="46">
        <f>SUM('Pilotes Nat'!CL55)</f>
        <v>0</v>
      </c>
      <c r="F54" s="190"/>
      <c r="G54" s="76" t="s">
        <v>27</v>
      </c>
      <c r="H54" s="46">
        <f>SUM('Pilotes Inter'!CM54)</f>
        <v>0</v>
      </c>
      <c r="I54" s="190"/>
      <c r="J54" s="76" t="s">
        <v>27</v>
      </c>
      <c r="K54" s="46">
        <f t="shared" si="0"/>
        <v>0</v>
      </c>
      <c r="P54" s="36"/>
      <c r="Q54" s="36"/>
      <c r="R54" s="36"/>
      <c r="V54" s="36"/>
      <c r="W54" s="36"/>
      <c r="X54" s="36"/>
    </row>
    <row r="55" spans="1:24" x14ac:dyDescent="0.25">
      <c r="A55" s="135">
        <v>13</v>
      </c>
      <c r="B55" s="327" t="s">
        <v>44</v>
      </c>
      <c r="C55" s="66" t="s">
        <v>4</v>
      </c>
      <c r="D55" s="76" t="s">
        <v>14</v>
      </c>
      <c r="E55" s="41">
        <f>SUM('Pilotes Nat'!CL56)</f>
        <v>11197</v>
      </c>
      <c r="F55" s="190"/>
      <c r="G55" s="76" t="s">
        <v>14</v>
      </c>
      <c r="H55" s="41">
        <f>SUM('Pilotes Inter'!CM55)</f>
        <v>1033</v>
      </c>
      <c r="I55" s="190"/>
      <c r="J55" s="76" t="s">
        <v>14</v>
      </c>
      <c r="K55" s="41">
        <f t="shared" si="0"/>
        <v>12230</v>
      </c>
      <c r="L55" s="33"/>
    </row>
    <row r="56" spans="1:24" x14ac:dyDescent="0.25">
      <c r="A56" s="34"/>
      <c r="B56" s="328"/>
      <c r="C56" s="66" t="s">
        <v>5</v>
      </c>
      <c r="D56" s="76" t="s">
        <v>15</v>
      </c>
      <c r="E56" s="70">
        <f>SUM('Pilotes Nat'!CL57)</f>
        <v>11197</v>
      </c>
      <c r="F56" s="190"/>
      <c r="G56" s="76" t="s">
        <v>15</v>
      </c>
      <c r="H56" s="70">
        <f>SUM('Pilotes Inter'!CM56)</f>
        <v>1033</v>
      </c>
      <c r="I56" s="190"/>
      <c r="J56" s="76" t="s">
        <v>15</v>
      </c>
      <c r="K56" s="70">
        <f t="shared" si="0"/>
        <v>12230</v>
      </c>
    </row>
    <row r="57" spans="1:24" x14ac:dyDescent="0.25">
      <c r="B57" s="328"/>
      <c r="C57" s="4"/>
      <c r="D57" s="76" t="s">
        <v>16</v>
      </c>
      <c r="E57" s="46">
        <f>SUM('Pilotes Nat'!CL58)</f>
        <v>1</v>
      </c>
      <c r="F57" s="190"/>
      <c r="G57" s="76" t="s">
        <v>16</v>
      </c>
      <c r="H57" s="46">
        <f>SUM('Pilotes Inter'!CM57)</f>
        <v>1</v>
      </c>
      <c r="I57" s="190"/>
      <c r="J57" s="76" t="s">
        <v>16</v>
      </c>
      <c r="K57" s="46">
        <f t="shared" si="0"/>
        <v>2</v>
      </c>
    </row>
    <row r="58" spans="1:24" x14ac:dyDescent="0.25">
      <c r="B58" s="329"/>
      <c r="C58" s="4"/>
      <c r="D58" s="76" t="s">
        <v>27</v>
      </c>
      <c r="E58" s="46">
        <f>SUM('Pilotes Nat'!CL59)</f>
        <v>34</v>
      </c>
      <c r="F58" s="190"/>
      <c r="G58" s="76" t="s">
        <v>27</v>
      </c>
      <c r="H58" s="46">
        <f>SUM('Pilotes Inter'!CM58)</f>
        <v>1</v>
      </c>
      <c r="I58" s="190"/>
      <c r="J58" s="76" t="s">
        <v>27</v>
      </c>
      <c r="K58" s="46">
        <f t="shared" si="0"/>
        <v>35</v>
      </c>
    </row>
    <row r="59" spans="1:24" x14ac:dyDescent="0.25">
      <c r="A59" s="5">
        <v>14</v>
      </c>
      <c r="B59" s="327" t="s">
        <v>48</v>
      </c>
      <c r="C59" s="66" t="s">
        <v>4</v>
      </c>
      <c r="D59" s="76" t="s">
        <v>14</v>
      </c>
      <c r="E59" s="41">
        <f>SUM('Pilotes Nat'!CL60)</f>
        <v>0</v>
      </c>
      <c r="F59" s="190"/>
      <c r="G59" s="76" t="s">
        <v>14</v>
      </c>
      <c r="H59" s="41">
        <f>SUM('Pilotes Inter'!CM59)</f>
        <v>0</v>
      </c>
      <c r="I59" s="190"/>
      <c r="J59" s="76" t="s">
        <v>14</v>
      </c>
      <c r="K59" s="41">
        <f t="shared" si="0"/>
        <v>0</v>
      </c>
      <c r="L59" s="33"/>
      <c r="P59" s="114">
        <f>SUM(P8:P53)</f>
        <v>73011</v>
      </c>
      <c r="Q59" s="114">
        <f>SUM(Q8:Q53)</f>
        <v>21476</v>
      </c>
      <c r="R59" s="55">
        <f>SUM(P59:Q59)</f>
        <v>94487</v>
      </c>
      <c r="V59" s="114">
        <f>SUM(V8:V53)</f>
        <v>80936</v>
      </c>
      <c r="W59" s="114">
        <f>SUM(W8:W53)</f>
        <v>22526</v>
      </c>
      <c r="X59" s="55">
        <f>SUM(V59:W59)</f>
        <v>103462</v>
      </c>
    </row>
    <row r="60" spans="1:24" x14ac:dyDescent="0.25">
      <c r="A60" s="34"/>
      <c r="B60" s="328"/>
      <c r="C60" s="66" t="s">
        <v>5</v>
      </c>
      <c r="D60" s="76" t="s">
        <v>15</v>
      </c>
      <c r="E60" s="70">
        <f>SUM('Pilotes Nat'!CL61)</f>
        <v>0</v>
      </c>
      <c r="F60" s="190"/>
      <c r="G60" s="76" t="s">
        <v>15</v>
      </c>
      <c r="H60" s="70">
        <f>SUM('Pilotes Inter'!CM60)</f>
        <v>0</v>
      </c>
      <c r="I60" s="190"/>
      <c r="J60" s="76" t="s">
        <v>15</v>
      </c>
      <c r="K60" s="70">
        <f t="shared" si="0"/>
        <v>0</v>
      </c>
      <c r="P60" s="220">
        <f>SUM(P59/R59)</f>
        <v>0.77270947326087192</v>
      </c>
      <c r="Q60" s="220">
        <f>SUM(Q59/R59)</f>
        <v>0.22729052673912814</v>
      </c>
      <c r="R60" s="128"/>
      <c r="V60" s="220">
        <f>SUM(V59/X59)</f>
        <v>0.78227755117821041</v>
      </c>
      <c r="W60" s="220">
        <f>SUM(W59/X59)</f>
        <v>0.21772244882178965</v>
      </c>
      <c r="X60" s="128"/>
    </row>
    <row r="61" spans="1:24" x14ac:dyDescent="0.25">
      <c r="B61" s="328"/>
      <c r="C61" s="4"/>
      <c r="D61" s="76" t="s">
        <v>16</v>
      </c>
      <c r="E61" s="46">
        <f>SUM('Pilotes Nat'!CL62)</f>
        <v>0</v>
      </c>
      <c r="F61" s="190"/>
      <c r="G61" s="76" t="s">
        <v>16</v>
      </c>
      <c r="H61" s="46">
        <f>SUM('Pilotes Inter'!CM61)</f>
        <v>0</v>
      </c>
      <c r="I61" s="190"/>
      <c r="J61" s="76" t="s">
        <v>16</v>
      </c>
      <c r="K61" s="46">
        <f t="shared" si="0"/>
        <v>0</v>
      </c>
      <c r="P61" s="226" t="s">
        <v>74</v>
      </c>
      <c r="Q61" s="226" t="s">
        <v>75</v>
      </c>
      <c r="V61" s="226" t="s">
        <v>74</v>
      </c>
      <c r="W61" s="226" t="s">
        <v>75</v>
      </c>
    </row>
    <row r="62" spans="1:24" x14ac:dyDescent="0.25">
      <c r="B62" s="329"/>
      <c r="C62" s="4"/>
      <c r="D62" s="76" t="s">
        <v>27</v>
      </c>
      <c r="E62" s="46">
        <f>SUM('Pilotes Nat'!CL63)</f>
        <v>0</v>
      </c>
      <c r="F62" s="190"/>
      <c r="G62" s="76" t="s">
        <v>27</v>
      </c>
      <c r="H62" s="46">
        <f>SUM('Pilotes Inter'!CM62)</f>
        <v>0</v>
      </c>
      <c r="I62" s="190"/>
      <c r="J62" s="76" t="s">
        <v>27</v>
      </c>
      <c r="K62" s="46">
        <f t="shared" si="0"/>
        <v>0</v>
      </c>
    </row>
    <row r="63" spans="1:24" x14ac:dyDescent="0.25">
      <c r="A63" s="5">
        <v>15</v>
      </c>
      <c r="B63" s="327" t="s">
        <v>77</v>
      </c>
      <c r="C63" s="67" t="s">
        <v>4</v>
      </c>
      <c r="D63" s="76" t="s">
        <v>14</v>
      </c>
      <c r="E63" s="41">
        <f>SUM('Pilotes Nat'!CL64)</f>
        <v>9486</v>
      </c>
      <c r="F63" s="190"/>
      <c r="G63" s="76" t="s">
        <v>14</v>
      </c>
      <c r="H63" s="41">
        <f>SUM('Pilotes Inter'!CM63)</f>
        <v>1033</v>
      </c>
      <c r="I63" s="190"/>
      <c r="J63" s="76" t="s">
        <v>14</v>
      </c>
      <c r="K63" s="41">
        <f t="shared" si="0"/>
        <v>10519</v>
      </c>
      <c r="L63" s="33"/>
    </row>
    <row r="64" spans="1:24" x14ac:dyDescent="0.25">
      <c r="A64" s="34"/>
      <c r="B64" s="328"/>
      <c r="C64" s="66" t="s">
        <v>5</v>
      </c>
      <c r="D64" s="76" t="s">
        <v>15</v>
      </c>
      <c r="E64" s="70">
        <f>SUM('Pilotes Nat'!CL65)</f>
        <v>9486</v>
      </c>
      <c r="F64" s="190"/>
      <c r="G64" s="76" t="s">
        <v>15</v>
      </c>
      <c r="H64" s="70">
        <f>SUM('Pilotes Inter'!CM64)</f>
        <v>1033</v>
      </c>
      <c r="I64" s="190"/>
      <c r="J64" s="76" t="s">
        <v>15</v>
      </c>
      <c r="K64" s="70">
        <f t="shared" si="0"/>
        <v>10519</v>
      </c>
      <c r="O64" s="58"/>
      <c r="P64" s="36"/>
      <c r="Q64" s="36"/>
      <c r="R64" s="36"/>
    </row>
    <row r="65" spans="1:12" x14ac:dyDescent="0.25">
      <c r="B65" s="328"/>
      <c r="C65" s="4"/>
      <c r="D65" s="76" t="s">
        <v>16</v>
      </c>
      <c r="E65" s="46">
        <f>SUM('Pilotes Nat'!CL66)</f>
        <v>1</v>
      </c>
      <c r="F65" s="190"/>
      <c r="G65" s="76" t="s">
        <v>16</v>
      </c>
      <c r="H65" s="46">
        <f>SUM('Pilotes Inter'!CM65)</f>
        <v>1</v>
      </c>
      <c r="I65" s="190"/>
      <c r="J65" s="76" t="s">
        <v>16</v>
      </c>
      <c r="K65" s="46">
        <f t="shared" si="0"/>
        <v>2</v>
      </c>
    </row>
    <row r="66" spans="1:12" x14ac:dyDescent="0.25">
      <c r="B66" s="329"/>
      <c r="C66" s="4"/>
      <c r="D66" s="76" t="s">
        <v>27</v>
      </c>
      <c r="E66" s="46">
        <f>SUM('Pilotes Nat'!CL67)</f>
        <v>29</v>
      </c>
      <c r="F66" s="190"/>
      <c r="G66" s="76" t="s">
        <v>27</v>
      </c>
      <c r="H66" s="46">
        <f>SUM('Pilotes Inter'!CM66)</f>
        <v>1</v>
      </c>
      <c r="I66" s="190"/>
      <c r="J66" s="76" t="s">
        <v>27</v>
      </c>
      <c r="K66" s="46">
        <f t="shared" si="0"/>
        <v>30</v>
      </c>
    </row>
    <row r="67" spans="1:12" x14ac:dyDescent="0.25">
      <c r="A67" s="5">
        <v>16</v>
      </c>
      <c r="B67" s="327" t="s">
        <v>51</v>
      </c>
      <c r="C67" s="66" t="s">
        <v>4</v>
      </c>
      <c r="D67" s="76" t="s">
        <v>14</v>
      </c>
      <c r="E67" s="41">
        <f>SUM('Pilotes Nat'!CL68)</f>
        <v>2299</v>
      </c>
      <c r="F67" s="190"/>
      <c r="G67" s="76" t="s">
        <v>14</v>
      </c>
      <c r="H67" s="41">
        <f>SUM('Pilotes Inter'!CM67)</f>
        <v>1033</v>
      </c>
      <c r="I67" s="190"/>
      <c r="J67" s="76" t="s">
        <v>14</v>
      </c>
      <c r="K67" s="41">
        <f t="shared" si="0"/>
        <v>3332</v>
      </c>
      <c r="L67" s="33"/>
    </row>
    <row r="68" spans="1:12" x14ac:dyDescent="0.25">
      <c r="A68" s="34"/>
      <c r="B68" s="328"/>
      <c r="C68" s="66" t="s">
        <v>5</v>
      </c>
      <c r="D68" s="76" t="s">
        <v>15</v>
      </c>
      <c r="E68" s="70">
        <f>SUM('Pilotes Nat'!CL69)</f>
        <v>2299</v>
      </c>
      <c r="F68" s="190"/>
      <c r="G68" s="76" t="s">
        <v>15</v>
      </c>
      <c r="H68" s="70">
        <f>SUM('Pilotes Inter'!CM68)</f>
        <v>1033</v>
      </c>
      <c r="I68" s="190"/>
      <c r="J68" s="76" t="s">
        <v>15</v>
      </c>
      <c r="K68" s="70">
        <f t="shared" si="0"/>
        <v>3332</v>
      </c>
      <c r="L68" s="240"/>
    </row>
    <row r="69" spans="1:12" x14ac:dyDescent="0.25">
      <c r="B69" s="328"/>
      <c r="C69" s="4"/>
      <c r="D69" s="76" t="s">
        <v>16</v>
      </c>
      <c r="E69" s="46">
        <f>SUM('Pilotes Nat'!CL70)</f>
        <v>0</v>
      </c>
      <c r="F69" s="190"/>
      <c r="G69" s="76" t="s">
        <v>16</v>
      </c>
      <c r="H69" s="46">
        <f>SUM('Pilotes Inter'!CM69)</f>
        <v>1</v>
      </c>
      <c r="I69" s="190"/>
      <c r="J69" s="76" t="s">
        <v>16</v>
      </c>
      <c r="K69" s="46">
        <f t="shared" si="0"/>
        <v>1</v>
      </c>
    </row>
    <row r="70" spans="1:12" x14ac:dyDescent="0.25">
      <c r="B70" s="329"/>
      <c r="C70" s="4"/>
      <c r="D70" s="76" t="s">
        <v>27</v>
      </c>
      <c r="E70" s="46">
        <f>SUM('Pilotes Nat'!CL71)</f>
        <v>5</v>
      </c>
      <c r="F70" s="190"/>
      <c r="G70" s="76" t="s">
        <v>27</v>
      </c>
      <c r="H70" s="46">
        <f>SUM('Pilotes Inter'!CM70)</f>
        <v>1</v>
      </c>
      <c r="I70" s="190"/>
      <c r="J70" s="76" t="s">
        <v>27</v>
      </c>
      <c r="K70" s="46">
        <f t="shared" si="0"/>
        <v>6</v>
      </c>
    </row>
    <row r="71" spans="1:12" x14ac:dyDescent="0.25">
      <c r="A71" s="5">
        <v>17</v>
      </c>
      <c r="B71" s="327" t="s">
        <v>52</v>
      </c>
      <c r="C71" s="66" t="s">
        <v>4</v>
      </c>
      <c r="D71" s="76" t="s">
        <v>14</v>
      </c>
      <c r="E71" s="41">
        <f>SUM('Pilotes Nat'!CL72)</f>
        <v>2548</v>
      </c>
      <c r="F71" s="190"/>
      <c r="G71" s="76" t="s">
        <v>14</v>
      </c>
      <c r="H71" s="41">
        <f>SUM('Pilotes Inter'!CM71)</f>
        <v>0</v>
      </c>
      <c r="I71" s="190"/>
      <c r="J71" s="76" t="s">
        <v>14</v>
      </c>
      <c r="K71" s="41">
        <f t="shared" si="0"/>
        <v>2548</v>
      </c>
      <c r="L71" s="171"/>
    </row>
    <row r="72" spans="1:12" x14ac:dyDescent="0.25">
      <c r="A72" s="34"/>
      <c r="B72" s="328"/>
      <c r="C72" s="66" t="s">
        <v>5</v>
      </c>
      <c r="D72" s="76" t="s">
        <v>15</v>
      </c>
      <c r="E72" s="70">
        <f>SUM('Pilotes Nat'!CL73)</f>
        <v>2548</v>
      </c>
      <c r="F72" s="190"/>
      <c r="G72" s="76" t="s">
        <v>15</v>
      </c>
      <c r="H72" s="70">
        <f>SUM('Pilotes Inter'!CM72)</f>
        <v>0</v>
      </c>
      <c r="I72" s="190"/>
      <c r="J72" s="76" t="s">
        <v>15</v>
      </c>
      <c r="K72" s="70">
        <f t="shared" ref="K72:K135" si="3">SUM(E72+H72)</f>
        <v>2548</v>
      </c>
      <c r="L72" s="240"/>
    </row>
    <row r="73" spans="1:12" x14ac:dyDescent="0.25">
      <c r="B73" s="328"/>
      <c r="C73" s="4"/>
      <c r="D73" s="76" t="s">
        <v>16</v>
      </c>
      <c r="E73" s="46">
        <f>SUM('Pilotes Nat'!CL74)</f>
        <v>0</v>
      </c>
      <c r="F73" s="190"/>
      <c r="G73" s="76" t="s">
        <v>16</v>
      </c>
      <c r="H73" s="46">
        <f>SUM('Pilotes Inter'!CM73)</f>
        <v>0</v>
      </c>
      <c r="I73" s="190"/>
      <c r="J73" s="76" t="s">
        <v>16</v>
      </c>
      <c r="K73" s="46">
        <f t="shared" si="3"/>
        <v>0</v>
      </c>
    </row>
    <row r="74" spans="1:12" x14ac:dyDescent="0.25">
      <c r="B74" s="329"/>
      <c r="C74" s="4"/>
      <c r="D74" s="76" t="s">
        <v>27</v>
      </c>
      <c r="E74" s="46">
        <f>SUM('Pilotes Nat'!CL75)</f>
        <v>10</v>
      </c>
      <c r="F74" s="190"/>
      <c r="G74" s="76" t="s">
        <v>27</v>
      </c>
      <c r="H74" s="46">
        <f>SUM('Pilotes Inter'!CM74)</f>
        <v>0</v>
      </c>
      <c r="I74" s="190"/>
      <c r="J74" s="76" t="s">
        <v>27</v>
      </c>
      <c r="K74" s="46">
        <f t="shared" si="3"/>
        <v>10</v>
      </c>
    </row>
    <row r="75" spans="1:12" x14ac:dyDescent="0.25">
      <c r="A75" s="5">
        <v>18</v>
      </c>
      <c r="B75" s="327" t="s">
        <v>53</v>
      </c>
      <c r="C75" s="66" t="s">
        <v>4</v>
      </c>
      <c r="D75" s="76" t="s">
        <v>14</v>
      </c>
      <c r="E75" s="41">
        <f>SUM('Pilotes Nat'!CL76)</f>
        <v>200</v>
      </c>
      <c r="F75" s="190"/>
      <c r="G75" s="76" t="s">
        <v>14</v>
      </c>
      <c r="H75" s="41">
        <f>SUM('Pilotes Inter'!CM75)</f>
        <v>6714</v>
      </c>
      <c r="I75" s="190"/>
      <c r="J75" s="76" t="s">
        <v>14</v>
      </c>
      <c r="K75" s="41">
        <f t="shared" si="3"/>
        <v>6914</v>
      </c>
      <c r="L75" s="33"/>
    </row>
    <row r="76" spans="1:12" x14ac:dyDescent="0.25">
      <c r="A76" s="34"/>
      <c r="B76" s="328"/>
      <c r="C76" s="66" t="s">
        <v>5</v>
      </c>
      <c r="D76" s="76" t="s">
        <v>15</v>
      </c>
      <c r="E76" s="70">
        <f>SUM('Pilotes Nat'!CL77)</f>
        <v>200</v>
      </c>
      <c r="F76" s="190"/>
      <c r="G76" s="76" t="s">
        <v>15</v>
      </c>
      <c r="H76" s="70">
        <f>SUM('Pilotes Inter'!CM76)</f>
        <v>6714</v>
      </c>
      <c r="I76" s="190"/>
      <c r="J76" s="76" t="s">
        <v>15</v>
      </c>
      <c r="K76" s="70">
        <f t="shared" si="3"/>
        <v>6914</v>
      </c>
    </row>
    <row r="77" spans="1:12" x14ac:dyDescent="0.25">
      <c r="B77" s="328"/>
      <c r="C77" s="4"/>
      <c r="D77" s="76" t="s">
        <v>16</v>
      </c>
      <c r="E77" s="46">
        <f>SUM('Pilotes Nat'!CL78)</f>
        <v>0</v>
      </c>
      <c r="F77" s="190"/>
      <c r="G77" s="76" t="s">
        <v>16</v>
      </c>
      <c r="H77" s="46">
        <f>SUM('Pilotes Inter'!CM77)</f>
        <v>4</v>
      </c>
      <c r="I77" s="190"/>
      <c r="J77" s="76" t="s">
        <v>16</v>
      </c>
      <c r="K77" s="46">
        <f t="shared" si="3"/>
        <v>4</v>
      </c>
    </row>
    <row r="78" spans="1:12" x14ac:dyDescent="0.25">
      <c r="B78" s="329"/>
      <c r="C78" s="4"/>
      <c r="D78" s="76" t="s">
        <v>27</v>
      </c>
      <c r="E78" s="46">
        <f>SUM('Pilotes Nat'!CL79)</f>
        <v>0</v>
      </c>
      <c r="F78" s="190"/>
      <c r="G78" s="76" t="s">
        <v>27</v>
      </c>
      <c r="H78" s="46">
        <f>SUM('Pilotes Inter'!CM78)</f>
        <v>4</v>
      </c>
      <c r="I78" s="190"/>
      <c r="J78" s="76" t="s">
        <v>27</v>
      </c>
      <c r="K78" s="46">
        <f t="shared" si="3"/>
        <v>4</v>
      </c>
    </row>
    <row r="79" spans="1:12" x14ac:dyDescent="0.25">
      <c r="A79" s="5">
        <v>19</v>
      </c>
      <c r="B79" s="327" t="s">
        <v>54</v>
      </c>
      <c r="C79" s="66" t="s">
        <v>4</v>
      </c>
      <c r="D79" s="76" t="s">
        <v>14</v>
      </c>
      <c r="E79" s="41">
        <f>SUM('Pilotes Nat'!CL80)</f>
        <v>9114</v>
      </c>
      <c r="F79" s="190"/>
      <c r="G79" s="76" t="s">
        <v>14</v>
      </c>
      <c r="H79" s="41">
        <f>SUM('Pilotes Inter'!CM79)</f>
        <v>1033</v>
      </c>
      <c r="I79" s="190"/>
      <c r="J79" s="76" t="s">
        <v>14</v>
      </c>
      <c r="K79" s="41">
        <f t="shared" si="3"/>
        <v>10147</v>
      </c>
      <c r="L79" s="33"/>
    </row>
    <row r="80" spans="1:12" x14ac:dyDescent="0.25">
      <c r="A80" s="34"/>
      <c r="B80" s="328"/>
      <c r="C80" s="66" t="s">
        <v>5</v>
      </c>
      <c r="D80" s="76" t="s">
        <v>15</v>
      </c>
      <c r="E80" s="70">
        <f>SUM('Pilotes Nat'!CL81)</f>
        <v>9114</v>
      </c>
      <c r="F80" s="190"/>
      <c r="G80" s="76" t="s">
        <v>15</v>
      </c>
      <c r="H80" s="70">
        <f>SUM('Pilotes Inter'!CM80)</f>
        <v>1033</v>
      </c>
      <c r="I80" s="190"/>
      <c r="J80" s="76" t="s">
        <v>15</v>
      </c>
      <c r="K80" s="70">
        <f t="shared" si="3"/>
        <v>10147</v>
      </c>
    </row>
    <row r="81" spans="1:12" x14ac:dyDescent="0.25">
      <c r="B81" s="328"/>
      <c r="C81" s="4"/>
      <c r="D81" s="76" t="s">
        <v>16</v>
      </c>
      <c r="E81" s="46">
        <f>SUM('Pilotes Nat'!CL82)</f>
        <v>1</v>
      </c>
      <c r="F81" s="190"/>
      <c r="G81" s="76" t="s">
        <v>16</v>
      </c>
      <c r="H81" s="46">
        <f>SUM('Pilotes Inter'!CM81)</f>
        <v>1</v>
      </c>
      <c r="I81" s="190"/>
      <c r="J81" s="76" t="s">
        <v>16</v>
      </c>
      <c r="K81" s="46">
        <f t="shared" si="3"/>
        <v>2</v>
      </c>
    </row>
    <row r="82" spans="1:12" x14ac:dyDescent="0.25">
      <c r="B82" s="329"/>
      <c r="C82" s="4"/>
      <c r="D82" s="76" t="s">
        <v>27</v>
      </c>
      <c r="E82" s="46">
        <f>SUM('Pilotes Nat'!CL83)</f>
        <v>26</v>
      </c>
      <c r="F82" s="190"/>
      <c r="G82" s="76" t="s">
        <v>27</v>
      </c>
      <c r="H82" s="46">
        <f>SUM('Pilotes Inter'!CM82)</f>
        <v>1</v>
      </c>
      <c r="I82" s="190"/>
      <c r="J82" s="76" t="s">
        <v>27</v>
      </c>
      <c r="K82" s="46">
        <f t="shared" si="3"/>
        <v>27</v>
      </c>
    </row>
    <row r="83" spans="1:12" x14ac:dyDescent="0.25">
      <c r="A83" s="5">
        <v>20</v>
      </c>
      <c r="B83" s="327" t="s">
        <v>130</v>
      </c>
      <c r="C83" s="66" t="s">
        <v>4</v>
      </c>
      <c r="D83" s="76" t="s">
        <v>14</v>
      </c>
      <c r="E83" s="41">
        <f>SUM('Pilotes Nat'!CL84)</f>
        <v>0</v>
      </c>
      <c r="F83" s="190"/>
      <c r="G83" s="76" t="s">
        <v>14</v>
      </c>
      <c r="H83" s="41">
        <f>SUM('Pilotes Inter'!CM83)</f>
        <v>0</v>
      </c>
      <c r="I83" s="190"/>
      <c r="J83" s="76" t="s">
        <v>14</v>
      </c>
      <c r="K83" s="41">
        <f t="shared" si="3"/>
        <v>0</v>
      </c>
      <c r="L83" s="33"/>
    </row>
    <row r="84" spans="1:12" x14ac:dyDescent="0.25">
      <c r="A84" s="34"/>
      <c r="B84" s="328"/>
      <c r="C84" s="66" t="s">
        <v>5</v>
      </c>
      <c r="D84" s="76" t="s">
        <v>15</v>
      </c>
      <c r="E84" s="70">
        <f>SUM('Pilotes Nat'!CL85)</f>
        <v>0</v>
      </c>
      <c r="F84" s="190"/>
      <c r="G84" s="76" t="s">
        <v>15</v>
      </c>
      <c r="H84" s="70">
        <f>SUM('Pilotes Inter'!CM84)</f>
        <v>0</v>
      </c>
      <c r="I84" s="190"/>
      <c r="J84" s="76" t="s">
        <v>15</v>
      </c>
      <c r="K84" s="70">
        <f t="shared" si="3"/>
        <v>0</v>
      </c>
      <c r="L84" s="240"/>
    </row>
    <row r="85" spans="1:12" x14ac:dyDescent="0.25">
      <c r="B85" s="328"/>
      <c r="C85" s="4"/>
      <c r="D85" s="76" t="s">
        <v>16</v>
      </c>
      <c r="E85" s="46">
        <f>SUM('Pilotes Nat'!CL86)</f>
        <v>0</v>
      </c>
      <c r="F85" s="190"/>
      <c r="G85" s="76" t="s">
        <v>16</v>
      </c>
      <c r="H85" s="46">
        <f>SUM('Pilotes Inter'!CM85)</f>
        <v>0</v>
      </c>
      <c r="I85" s="190"/>
      <c r="J85" s="76" t="s">
        <v>16</v>
      </c>
      <c r="K85" s="46">
        <f t="shared" si="3"/>
        <v>0</v>
      </c>
    </row>
    <row r="86" spans="1:12" x14ac:dyDescent="0.25">
      <c r="B86" s="329"/>
      <c r="C86" s="4"/>
      <c r="D86" s="76" t="s">
        <v>27</v>
      </c>
      <c r="E86" s="46">
        <f>SUM('Pilotes Nat'!CL87)</f>
        <v>0</v>
      </c>
      <c r="F86" s="190"/>
      <c r="G86" s="76" t="s">
        <v>27</v>
      </c>
      <c r="H86" s="46">
        <f>SUM('Pilotes Inter'!CM86)</f>
        <v>0</v>
      </c>
      <c r="I86" s="190"/>
      <c r="J86" s="76" t="s">
        <v>27</v>
      </c>
      <c r="K86" s="46">
        <f t="shared" si="3"/>
        <v>0</v>
      </c>
    </row>
    <row r="87" spans="1:12" x14ac:dyDescent="0.25">
      <c r="A87" s="5">
        <v>21</v>
      </c>
      <c r="B87" s="327" t="s">
        <v>55</v>
      </c>
      <c r="C87" s="66" t="s">
        <v>4</v>
      </c>
      <c r="D87" s="76" t="s">
        <v>14</v>
      </c>
      <c r="E87" s="41">
        <f>SUM('Pilotes Nat'!CL88)</f>
        <v>614</v>
      </c>
      <c r="F87" s="190"/>
      <c r="G87" s="76" t="s">
        <v>14</v>
      </c>
      <c r="H87" s="41">
        <f>SUM('Pilotes Inter'!CM87)</f>
        <v>0</v>
      </c>
      <c r="I87" s="190"/>
      <c r="J87" s="76" t="s">
        <v>14</v>
      </c>
      <c r="K87" s="41">
        <f t="shared" si="3"/>
        <v>614</v>
      </c>
      <c r="L87" s="33"/>
    </row>
    <row r="88" spans="1:12" x14ac:dyDescent="0.25">
      <c r="A88" s="34"/>
      <c r="B88" s="328"/>
      <c r="C88" s="66" t="s">
        <v>5</v>
      </c>
      <c r="D88" s="76" t="s">
        <v>15</v>
      </c>
      <c r="E88" s="70">
        <f>SUM('Pilotes Nat'!CL89)</f>
        <v>614</v>
      </c>
      <c r="F88" s="190"/>
      <c r="G88" s="76" t="s">
        <v>15</v>
      </c>
      <c r="H88" s="70">
        <f>SUM('Pilotes Inter'!CM88)</f>
        <v>0</v>
      </c>
      <c r="I88" s="190"/>
      <c r="J88" s="76" t="s">
        <v>15</v>
      </c>
      <c r="K88" s="70">
        <f t="shared" si="3"/>
        <v>614</v>
      </c>
      <c r="L88" s="240"/>
    </row>
    <row r="89" spans="1:12" x14ac:dyDescent="0.25">
      <c r="B89" s="328"/>
      <c r="C89" s="4"/>
      <c r="D89" s="76" t="s">
        <v>16</v>
      </c>
      <c r="E89" s="46">
        <f>SUM('Pilotes Nat'!CL90)</f>
        <v>0</v>
      </c>
      <c r="F89" s="190"/>
      <c r="G89" s="76" t="s">
        <v>16</v>
      </c>
      <c r="H89" s="46">
        <f>SUM('Pilotes Inter'!CM89)</f>
        <v>0</v>
      </c>
      <c r="I89" s="190"/>
      <c r="J89" s="76" t="s">
        <v>16</v>
      </c>
      <c r="K89" s="46">
        <f t="shared" si="3"/>
        <v>0</v>
      </c>
    </row>
    <row r="90" spans="1:12" x14ac:dyDescent="0.25">
      <c r="B90" s="329"/>
      <c r="C90" s="4"/>
      <c r="D90" s="76" t="s">
        <v>27</v>
      </c>
      <c r="E90" s="46">
        <f>SUM('Pilotes Nat'!CL91)</f>
        <v>4</v>
      </c>
      <c r="F90" s="190"/>
      <c r="G90" s="76" t="s">
        <v>27</v>
      </c>
      <c r="H90" s="46">
        <f>SUM('Pilotes Inter'!CM90)</f>
        <v>0</v>
      </c>
      <c r="I90" s="190"/>
      <c r="J90" s="76" t="s">
        <v>27</v>
      </c>
      <c r="K90" s="46">
        <f t="shared" si="3"/>
        <v>4</v>
      </c>
    </row>
    <row r="91" spans="1:12" x14ac:dyDescent="0.25">
      <c r="A91" s="5">
        <v>22</v>
      </c>
      <c r="B91" s="327" t="s">
        <v>56</v>
      </c>
      <c r="C91" s="66" t="s">
        <v>4</v>
      </c>
      <c r="D91" s="76" t="s">
        <v>14</v>
      </c>
      <c r="E91" s="41">
        <f>SUM('Pilotes Nat'!CL92)</f>
        <v>0</v>
      </c>
      <c r="F91" s="190"/>
      <c r="G91" s="76" t="s">
        <v>14</v>
      </c>
      <c r="H91" s="41">
        <f>SUM('Pilotes Inter'!CM91)</f>
        <v>0</v>
      </c>
      <c r="I91" s="190"/>
      <c r="J91" s="76" t="s">
        <v>14</v>
      </c>
      <c r="K91" s="41">
        <f t="shared" si="3"/>
        <v>0</v>
      </c>
      <c r="L91" s="33"/>
    </row>
    <row r="92" spans="1:12" x14ac:dyDescent="0.25">
      <c r="A92" s="34"/>
      <c r="B92" s="328"/>
      <c r="C92" s="66" t="s">
        <v>5</v>
      </c>
      <c r="D92" s="76" t="s">
        <v>15</v>
      </c>
      <c r="E92" s="70">
        <f>SUM('Pilotes Nat'!CL93)</f>
        <v>0</v>
      </c>
      <c r="F92" s="190"/>
      <c r="G92" s="76" t="s">
        <v>15</v>
      </c>
      <c r="H92" s="70">
        <f>SUM('Pilotes Inter'!CM92)</f>
        <v>0</v>
      </c>
      <c r="I92" s="190"/>
      <c r="J92" s="76" t="s">
        <v>15</v>
      </c>
      <c r="K92" s="70">
        <f t="shared" si="3"/>
        <v>0</v>
      </c>
      <c r="L92" s="170"/>
    </row>
    <row r="93" spans="1:12" x14ac:dyDescent="0.25">
      <c r="B93" s="328"/>
      <c r="C93" s="4"/>
      <c r="D93" s="76" t="s">
        <v>16</v>
      </c>
      <c r="E93" s="46">
        <f>SUM('Pilotes Nat'!CL94)</f>
        <v>0</v>
      </c>
      <c r="F93" s="190"/>
      <c r="G93" s="76" t="s">
        <v>16</v>
      </c>
      <c r="H93" s="46">
        <f>SUM('Pilotes Inter'!CM93)</f>
        <v>0</v>
      </c>
      <c r="I93" s="190"/>
      <c r="J93" s="76" t="s">
        <v>16</v>
      </c>
      <c r="K93" s="46">
        <f t="shared" si="3"/>
        <v>0</v>
      </c>
    </row>
    <row r="94" spans="1:12" x14ac:dyDescent="0.25">
      <c r="B94" s="329"/>
      <c r="C94" s="4"/>
      <c r="D94" s="76" t="s">
        <v>27</v>
      </c>
      <c r="E94" s="46">
        <f>SUM('Pilotes Nat'!CL95)</f>
        <v>0</v>
      </c>
      <c r="F94" s="190"/>
      <c r="G94" s="76" t="s">
        <v>27</v>
      </c>
      <c r="H94" s="46">
        <f>SUM('Pilotes Inter'!CM94)</f>
        <v>0</v>
      </c>
      <c r="I94" s="190"/>
      <c r="J94" s="76" t="s">
        <v>27</v>
      </c>
      <c r="K94" s="46">
        <f t="shared" si="3"/>
        <v>0</v>
      </c>
    </row>
    <row r="95" spans="1:12" x14ac:dyDescent="0.25">
      <c r="A95" s="5">
        <v>23</v>
      </c>
      <c r="B95" s="327" t="s">
        <v>128</v>
      </c>
      <c r="C95" s="66" t="s">
        <v>4</v>
      </c>
      <c r="D95" s="76" t="s">
        <v>14</v>
      </c>
      <c r="E95" s="41">
        <f>SUM('Pilotes Nat'!CL96)</f>
        <v>20</v>
      </c>
      <c r="F95" s="190"/>
      <c r="G95" s="76" t="s">
        <v>14</v>
      </c>
      <c r="H95" s="41">
        <f>SUM('Pilotes Inter'!CM95)</f>
        <v>1033</v>
      </c>
      <c r="I95" s="190"/>
      <c r="J95" s="76" t="s">
        <v>14</v>
      </c>
      <c r="K95" s="41">
        <f t="shared" si="3"/>
        <v>1053</v>
      </c>
      <c r="L95" s="33"/>
    </row>
    <row r="96" spans="1:12" x14ac:dyDescent="0.25">
      <c r="A96" s="34"/>
      <c r="B96" s="328"/>
      <c r="C96" s="66" t="s">
        <v>5</v>
      </c>
      <c r="D96" s="76" t="s">
        <v>15</v>
      </c>
      <c r="E96" s="70">
        <f>SUM('Pilotes Nat'!CL97)</f>
        <v>0</v>
      </c>
      <c r="F96" s="190"/>
      <c r="G96" s="76" t="s">
        <v>15</v>
      </c>
      <c r="H96" s="70">
        <f>SUM('Pilotes Inter'!CM96)</f>
        <v>1033</v>
      </c>
      <c r="I96" s="190"/>
      <c r="J96" s="76" t="s">
        <v>15</v>
      </c>
      <c r="K96" s="70">
        <f t="shared" si="3"/>
        <v>1033</v>
      </c>
      <c r="L96" s="240"/>
    </row>
    <row r="97" spans="1:12" x14ac:dyDescent="0.25">
      <c r="B97" s="328"/>
      <c r="C97" s="4"/>
      <c r="D97" s="76" t="s">
        <v>16</v>
      </c>
      <c r="E97" s="46">
        <f>SUM('Pilotes Nat'!CL98)</f>
        <v>0</v>
      </c>
      <c r="F97" s="190"/>
      <c r="G97" s="76" t="s">
        <v>16</v>
      </c>
      <c r="H97" s="46">
        <f>SUM('Pilotes Inter'!CM97)</f>
        <v>1</v>
      </c>
      <c r="I97" s="190"/>
      <c r="J97" s="76" t="s">
        <v>16</v>
      </c>
      <c r="K97" s="46">
        <f t="shared" si="3"/>
        <v>1</v>
      </c>
    </row>
    <row r="98" spans="1:12" x14ac:dyDescent="0.25">
      <c r="B98" s="329"/>
      <c r="C98" s="4"/>
      <c r="D98" s="76" t="s">
        <v>27</v>
      </c>
      <c r="E98" s="46">
        <f>SUM('Pilotes Nat'!CL99)</f>
        <v>1</v>
      </c>
      <c r="F98" s="190"/>
      <c r="G98" s="76" t="s">
        <v>27</v>
      </c>
      <c r="H98" s="46">
        <f>SUM('Pilotes Inter'!CM98)</f>
        <v>1</v>
      </c>
      <c r="I98" s="190"/>
      <c r="J98" s="76" t="s">
        <v>27</v>
      </c>
      <c r="K98" s="46">
        <f t="shared" si="3"/>
        <v>2</v>
      </c>
    </row>
    <row r="99" spans="1:12" x14ac:dyDescent="0.25">
      <c r="A99" s="5">
        <v>24</v>
      </c>
      <c r="B99" s="327" t="s">
        <v>134</v>
      </c>
      <c r="C99" s="66" t="s">
        <v>4</v>
      </c>
      <c r="D99" s="76" t="s">
        <v>14</v>
      </c>
      <c r="E99" s="41">
        <f>SUM('Pilotes Nat'!CL100)</f>
        <v>0</v>
      </c>
      <c r="F99" s="190"/>
      <c r="G99" s="76" t="s">
        <v>14</v>
      </c>
      <c r="H99" s="41">
        <f>SUM('Pilotes Inter'!CM99)</f>
        <v>0</v>
      </c>
      <c r="I99" s="190"/>
      <c r="J99" s="76" t="s">
        <v>14</v>
      </c>
      <c r="K99" s="41">
        <f t="shared" si="3"/>
        <v>0</v>
      </c>
      <c r="L99" s="33"/>
    </row>
    <row r="100" spans="1:12" x14ac:dyDescent="0.25">
      <c r="A100" s="34"/>
      <c r="B100" s="328"/>
      <c r="C100" s="66" t="s">
        <v>5</v>
      </c>
      <c r="D100" s="76" t="s">
        <v>15</v>
      </c>
      <c r="E100" s="70">
        <f>SUM('Pilotes Nat'!CL101)</f>
        <v>0</v>
      </c>
      <c r="F100" s="190"/>
      <c r="G100" s="76" t="s">
        <v>15</v>
      </c>
      <c r="H100" s="70">
        <f>SUM('Pilotes Inter'!CM100)</f>
        <v>0</v>
      </c>
      <c r="I100" s="190"/>
      <c r="J100" s="76" t="s">
        <v>15</v>
      </c>
      <c r="K100" s="70">
        <f t="shared" si="3"/>
        <v>0</v>
      </c>
      <c r="L100" s="240"/>
    </row>
    <row r="101" spans="1:12" x14ac:dyDescent="0.25">
      <c r="B101" s="328"/>
      <c r="C101" s="4"/>
      <c r="D101" s="76" t="s">
        <v>16</v>
      </c>
      <c r="E101" s="46">
        <f>SUM('Pilotes Nat'!CL102)</f>
        <v>0</v>
      </c>
      <c r="F101" s="190"/>
      <c r="G101" s="76" t="s">
        <v>16</v>
      </c>
      <c r="H101" s="46">
        <f>SUM('Pilotes Inter'!CM101)</f>
        <v>0</v>
      </c>
      <c r="I101" s="190"/>
      <c r="J101" s="76" t="s">
        <v>16</v>
      </c>
      <c r="K101" s="46">
        <f t="shared" si="3"/>
        <v>0</v>
      </c>
    </row>
    <row r="102" spans="1:12" x14ac:dyDescent="0.25">
      <c r="B102" s="329"/>
      <c r="C102" s="4"/>
      <c r="D102" s="76" t="s">
        <v>27</v>
      </c>
      <c r="E102" s="46">
        <f>SUM('Pilotes Nat'!CL103)</f>
        <v>0</v>
      </c>
      <c r="F102" s="190"/>
      <c r="G102" s="76" t="s">
        <v>27</v>
      </c>
      <c r="H102" s="46">
        <f>SUM('Pilotes Inter'!CM102)</f>
        <v>0</v>
      </c>
      <c r="I102" s="190"/>
      <c r="J102" s="76" t="s">
        <v>27</v>
      </c>
      <c r="K102" s="46">
        <f t="shared" si="3"/>
        <v>0</v>
      </c>
    </row>
    <row r="103" spans="1:12" x14ac:dyDescent="0.25">
      <c r="A103" s="5">
        <v>25</v>
      </c>
      <c r="B103" s="327" t="s">
        <v>78</v>
      </c>
      <c r="C103" s="66" t="s">
        <v>4</v>
      </c>
      <c r="D103" s="76" t="s">
        <v>14</v>
      </c>
      <c r="E103" s="41">
        <f>SUM('Pilotes Nat'!CL104)</f>
        <v>1045</v>
      </c>
      <c r="F103" s="190"/>
      <c r="G103" s="76" t="s">
        <v>14</v>
      </c>
      <c r="H103" s="41">
        <f>SUM('Pilotes Inter'!CM103)</f>
        <v>0</v>
      </c>
      <c r="I103" s="190"/>
      <c r="J103" s="76" t="s">
        <v>14</v>
      </c>
      <c r="K103" s="41">
        <f t="shared" si="3"/>
        <v>1045</v>
      </c>
      <c r="L103" s="33"/>
    </row>
    <row r="104" spans="1:12" x14ac:dyDescent="0.25">
      <c r="A104" s="34"/>
      <c r="B104" s="328"/>
      <c r="C104" s="66" t="s">
        <v>5</v>
      </c>
      <c r="D104" s="76" t="s">
        <v>15</v>
      </c>
      <c r="E104" s="70">
        <f>SUM('Pilotes Nat'!CL105)</f>
        <v>1045</v>
      </c>
      <c r="F104" s="190"/>
      <c r="G104" s="76" t="s">
        <v>15</v>
      </c>
      <c r="H104" s="70">
        <f>SUM('Pilotes Inter'!CM104)</f>
        <v>0</v>
      </c>
      <c r="I104" s="190"/>
      <c r="J104" s="76" t="s">
        <v>15</v>
      </c>
      <c r="K104" s="70">
        <f t="shared" si="3"/>
        <v>1045</v>
      </c>
      <c r="L104" s="241"/>
    </row>
    <row r="105" spans="1:12" x14ac:dyDescent="0.25">
      <c r="B105" s="328"/>
      <c r="C105" s="4"/>
      <c r="D105" s="76" t="s">
        <v>16</v>
      </c>
      <c r="E105" s="46">
        <f>SUM('Pilotes Nat'!CL106)</f>
        <v>0</v>
      </c>
      <c r="F105" s="190"/>
      <c r="G105" s="76" t="s">
        <v>16</v>
      </c>
      <c r="H105" s="46">
        <f>SUM('Pilotes Inter'!CM105)</f>
        <v>0</v>
      </c>
      <c r="I105" s="190"/>
      <c r="J105" s="76" t="s">
        <v>16</v>
      </c>
      <c r="K105" s="46">
        <f t="shared" si="3"/>
        <v>0</v>
      </c>
    </row>
    <row r="106" spans="1:12" x14ac:dyDescent="0.25">
      <c r="B106" s="329"/>
      <c r="C106" s="4"/>
      <c r="D106" s="76" t="s">
        <v>27</v>
      </c>
      <c r="E106" s="46">
        <f>SUM('Pilotes Nat'!CL107)</f>
        <v>4</v>
      </c>
      <c r="F106" s="190"/>
      <c r="G106" s="76" t="s">
        <v>27</v>
      </c>
      <c r="H106" s="46">
        <f>SUM('Pilotes Inter'!CM106)</f>
        <v>0</v>
      </c>
      <c r="I106" s="190"/>
      <c r="J106" s="76" t="s">
        <v>27</v>
      </c>
      <c r="K106" s="46">
        <f t="shared" si="3"/>
        <v>4</v>
      </c>
    </row>
    <row r="107" spans="1:12" x14ac:dyDescent="0.25">
      <c r="A107" s="5">
        <v>26</v>
      </c>
      <c r="B107" s="327" t="s">
        <v>57</v>
      </c>
      <c r="C107" s="66" t="s">
        <v>4</v>
      </c>
      <c r="D107" s="76" t="s">
        <v>14</v>
      </c>
      <c r="E107" s="41">
        <f>SUM('Pilotes Nat'!CL108)</f>
        <v>1180</v>
      </c>
      <c r="F107" s="190"/>
      <c r="G107" s="76" t="s">
        <v>14</v>
      </c>
      <c r="H107" s="41">
        <f>SUM('Pilotes Inter'!CM107)</f>
        <v>1033</v>
      </c>
      <c r="I107" s="190"/>
      <c r="J107" s="76" t="s">
        <v>14</v>
      </c>
      <c r="K107" s="41">
        <f t="shared" si="3"/>
        <v>2213</v>
      </c>
      <c r="L107" s="171"/>
    </row>
    <row r="108" spans="1:12" x14ac:dyDescent="0.25">
      <c r="A108" s="34"/>
      <c r="B108" s="328"/>
      <c r="C108" s="66" t="s">
        <v>5</v>
      </c>
      <c r="D108" s="76" t="s">
        <v>15</v>
      </c>
      <c r="E108" s="70">
        <f>SUM('Pilotes Nat'!CL109)</f>
        <v>0</v>
      </c>
      <c r="F108" s="190"/>
      <c r="G108" s="76" t="s">
        <v>15</v>
      </c>
      <c r="H108" s="70">
        <f>SUM('Pilotes Inter'!CM108)</f>
        <v>1033</v>
      </c>
      <c r="I108" s="190"/>
      <c r="J108" s="76" t="s">
        <v>15</v>
      </c>
      <c r="K108" s="70">
        <f t="shared" si="3"/>
        <v>1033</v>
      </c>
    </row>
    <row r="109" spans="1:12" x14ac:dyDescent="0.25">
      <c r="B109" s="328"/>
      <c r="C109" s="4"/>
      <c r="D109" s="76" t="s">
        <v>16</v>
      </c>
      <c r="E109" s="46">
        <f>SUM('Pilotes Nat'!CL110)</f>
        <v>0</v>
      </c>
      <c r="F109" s="190"/>
      <c r="G109" s="76" t="s">
        <v>16</v>
      </c>
      <c r="H109" s="46">
        <f>SUM('Pilotes Inter'!CM109)</f>
        <v>1</v>
      </c>
      <c r="I109" s="190"/>
      <c r="J109" s="76" t="s">
        <v>16</v>
      </c>
      <c r="K109" s="46">
        <f t="shared" si="3"/>
        <v>1</v>
      </c>
    </row>
    <row r="110" spans="1:12" x14ac:dyDescent="0.25">
      <c r="B110" s="329"/>
      <c r="C110" s="4"/>
      <c r="D110" s="76" t="s">
        <v>27</v>
      </c>
      <c r="E110" s="46">
        <f>SUM('Pilotes Nat'!CL111)</f>
        <v>4</v>
      </c>
      <c r="F110" s="190"/>
      <c r="G110" s="76" t="s">
        <v>27</v>
      </c>
      <c r="H110" s="46">
        <f>SUM('Pilotes Inter'!CM110)</f>
        <v>1</v>
      </c>
      <c r="I110" s="190"/>
      <c r="J110" s="76" t="s">
        <v>27</v>
      </c>
      <c r="K110" s="46">
        <f t="shared" si="3"/>
        <v>5</v>
      </c>
    </row>
    <row r="111" spans="1:12" x14ac:dyDescent="0.25">
      <c r="A111" s="5">
        <v>27</v>
      </c>
      <c r="B111" s="327" t="s">
        <v>58</v>
      </c>
      <c r="C111" s="66" t="s">
        <v>4</v>
      </c>
      <c r="D111" s="76" t="s">
        <v>14</v>
      </c>
      <c r="E111" s="41">
        <f>SUM('Pilotes Nat'!CL112)</f>
        <v>13169</v>
      </c>
      <c r="F111" s="190"/>
      <c r="G111" s="76" t="s">
        <v>14</v>
      </c>
      <c r="H111" s="41">
        <f>SUM('Pilotes Inter'!CM111)</f>
        <v>2332</v>
      </c>
      <c r="I111" s="190"/>
      <c r="J111" s="76" t="s">
        <v>14</v>
      </c>
      <c r="K111" s="41">
        <f t="shared" si="3"/>
        <v>15501</v>
      </c>
      <c r="L111" s="171"/>
    </row>
    <row r="112" spans="1:12" x14ac:dyDescent="0.25">
      <c r="A112" s="34"/>
      <c r="B112" s="328"/>
      <c r="C112" s="66" t="s">
        <v>5</v>
      </c>
      <c r="D112" s="76" t="s">
        <v>15</v>
      </c>
      <c r="E112" s="70">
        <f>SUM('Pilotes Nat'!CL113)</f>
        <v>13169</v>
      </c>
      <c r="F112" s="190"/>
      <c r="G112" s="76" t="s">
        <v>15</v>
      </c>
      <c r="H112" s="70">
        <f>SUM('Pilotes Inter'!CM112)</f>
        <v>2332</v>
      </c>
      <c r="I112" s="190"/>
      <c r="J112" s="76" t="s">
        <v>15</v>
      </c>
      <c r="K112" s="70">
        <f t="shared" si="3"/>
        <v>15501</v>
      </c>
    </row>
    <row r="113" spans="1:12" x14ac:dyDescent="0.25">
      <c r="B113" s="328"/>
      <c r="D113" s="76" t="s">
        <v>16</v>
      </c>
      <c r="E113" s="46">
        <f>SUM('Pilotes Nat'!CL114)</f>
        <v>0</v>
      </c>
      <c r="F113" s="190"/>
      <c r="G113" s="76" t="s">
        <v>16</v>
      </c>
      <c r="H113" s="46">
        <f>SUM('Pilotes Inter'!CM113)</f>
        <v>1</v>
      </c>
      <c r="I113" s="190"/>
      <c r="J113" s="76" t="s">
        <v>16</v>
      </c>
      <c r="K113" s="46">
        <f t="shared" si="3"/>
        <v>1</v>
      </c>
    </row>
    <row r="114" spans="1:12" x14ac:dyDescent="0.25">
      <c r="B114" s="329"/>
      <c r="C114" s="4"/>
      <c r="D114" s="76" t="s">
        <v>27</v>
      </c>
      <c r="E114" s="46">
        <f>SUM('Pilotes Nat'!CL115)</f>
        <v>34</v>
      </c>
      <c r="F114" s="190"/>
      <c r="G114" s="76" t="s">
        <v>27</v>
      </c>
      <c r="H114" s="46">
        <f>SUM('Pilotes Inter'!CM114)</f>
        <v>1</v>
      </c>
      <c r="I114" s="190"/>
      <c r="J114" s="76" t="s">
        <v>27</v>
      </c>
      <c r="K114" s="46">
        <f t="shared" si="3"/>
        <v>35</v>
      </c>
    </row>
    <row r="115" spans="1:12" x14ac:dyDescent="0.25">
      <c r="A115" s="5">
        <v>28</v>
      </c>
      <c r="B115" s="327" t="s">
        <v>126</v>
      </c>
      <c r="C115" s="66" t="s">
        <v>4</v>
      </c>
      <c r="D115" s="76" t="s">
        <v>14</v>
      </c>
      <c r="E115" s="41">
        <f>SUM('Pilotes Nat'!CL116)</f>
        <v>0</v>
      </c>
      <c r="F115" s="190"/>
      <c r="G115" s="76" t="s">
        <v>14</v>
      </c>
      <c r="H115" s="41">
        <f>SUM('Pilotes Inter'!CM115)</f>
        <v>0</v>
      </c>
      <c r="I115" s="190"/>
      <c r="J115" s="76" t="s">
        <v>14</v>
      </c>
      <c r="K115" s="41">
        <f t="shared" si="3"/>
        <v>0</v>
      </c>
      <c r="L115" s="171"/>
    </row>
    <row r="116" spans="1:12" x14ac:dyDescent="0.25">
      <c r="A116" s="34"/>
      <c r="B116" s="328"/>
      <c r="C116" s="66" t="s">
        <v>5</v>
      </c>
      <c r="D116" s="76" t="s">
        <v>15</v>
      </c>
      <c r="E116" s="70">
        <f>SUM('Pilotes Nat'!CL117)</f>
        <v>0</v>
      </c>
      <c r="F116" s="190"/>
      <c r="G116" s="76" t="s">
        <v>15</v>
      </c>
      <c r="H116" s="70">
        <f>SUM('Pilotes Inter'!CM116)</f>
        <v>0</v>
      </c>
      <c r="I116" s="190"/>
      <c r="J116" s="76" t="s">
        <v>15</v>
      </c>
      <c r="K116" s="70">
        <f t="shared" si="3"/>
        <v>0</v>
      </c>
      <c r="L116" s="240"/>
    </row>
    <row r="117" spans="1:12" x14ac:dyDescent="0.25">
      <c r="B117" s="328"/>
      <c r="C117" s="4"/>
      <c r="D117" s="76" t="s">
        <v>16</v>
      </c>
      <c r="E117" s="46">
        <f>SUM('Pilotes Nat'!CL118)</f>
        <v>0</v>
      </c>
      <c r="F117" s="190"/>
      <c r="G117" s="76" t="s">
        <v>16</v>
      </c>
      <c r="H117" s="46">
        <f>SUM('Pilotes Inter'!CM117)</f>
        <v>0</v>
      </c>
      <c r="I117" s="190"/>
      <c r="J117" s="76" t="s">
        <v>16</v>
      </c>
      <c r="K117" s="46">
        <f t="shared" si="3"/>
        <v>0</v>
      </c>
    </row>
    <row r="118" spans="1:12" x14ac:dyDescent="0.25">
      <c r="B118" s="329"/>
      <c r="C118" s="4"/>
      <c r="D118" s="76" t="s">
        <v>27</v>
      </c>
      <c r="E118" s="46">
        <f>SUM('Pilotes Nat'!CL119)</f>
        <v>0</v>
      </c>
      <c r="F118" s="190"/>
      <c r="G118" s="76" t="s">
        <v>27</v>
      </c>
      <c r="H118" s="46">
        <f>SUM('Pilotes Inter'!CM118)</f>
        <v>0</v>
      </c>
      <c r="I118" s="190"/>
      <c r="J118" s="76" t="s">
        <v>27</v>
      </c>
      <c r="K118" s="46">
        <f t="shared" si="3"/>
        <v>0</v>
      </c>
    </row>
    <row r="119" spans="1:12" x14ac:dyDescent="0.25">
      <c r="A119" s="5">
        <v>29</v>
      </c>
      <c r="B119" s="327" t="s">
        <v>61</v>
      </c>
      <c r="C119" s="66" t="s">
        <v>4</v>
      </c>
      <c r="D119" s="76" t="s">
        <v>14</v>
      </c>
      <c r="E119" s="41">
        <f>SUM('Pilotes Nat'!CL120)</f>
        <v>4230</v>
      </c>
      <c r="F119" s="190"/>
      <c r="G119" s="76" t="s">
        <v>14</v>
      </c>
      <c r="H119" s="41">
        <f>SUM('Pilotes Inter'!CM119)</f>
        <v>0</v>
      </c>
      <c r="I119" s="190"/>
      <c r="J119" s="76" t="s">
        <v>14</v>
      </c>
      <c r="K119" s="41">
        <f t="shared" si="3"/>
        <v>4230</v>
      </c>
      <c r="L119" s="171"/>
    </row>
    <row r="120" spans="1:12" x14ac:dyDescent="0.25">
      <c r="A120" s="34"/>
      <c r="B120" s="328"/>
      <c r="C120" s="66" t="s">
        <v>5</v>
      </c>
      <c r="D120" s="76" t="s">
        <v>15</v>
      </c>
      <c r="E120" s="70">
        <f>SUM('Pilotes Nat'!CL121)</f>
        <v>4230</v>
      </c>
      <c r="F120" s="190"/>
      <c r="G120" s="76" t="s">
        <v>15</v>
      </c>
      <c r="H120" s="70">
        <f>SUM('Pilotes Inter'!CM120)</f>
        <v>0</v>
      </c>
      <c r="I120" s="190"/>
      <c r="J120" s="76" t="s">
        <v>15</v>
      </c>
      <c r="K120" s="70">
        <f t="shared" si="3"/>
        <v>4230</v>
      </c>
      <c r="L120" s="240"/>
    </row>
    <row r="121" spans="1:12" x14ac:dyDescent="0.25">
      <c r="B121" s="328"/>
      <c r="C121" s="4"/>
      <c r="D121" s="76" t="s">
        <v>16</v>
      </c>
      <c r="E121" s="46">
        <f>SUM('Pilotes Nat'!CL122)</f>
        <v>1</v>
      </c>
      <c r="F121" s="190"/>
      <c r="G121" s="76" t="s">
        <v>16</v>
      </c>
      <c r="H121" s="46">
        <f>SUM('Pilotes Inter'!CM121)</f>
        <v>0</v>
      </c>
      <c r="I121" s="190"/>
      <c r="J121" s="76" t="s">
        <v>16</v>
      </c>
      <c r="K121" s="46">
        <f t="shared" si="3"/>
        <v>1</v>
      </c>
    </row>
    <row r="122" spans="1:12" x14ac:dyDescent="0.25">
      <c r="B122" s="329"/>
      <c r="C122" s="4"/>
      <c r="D122" s="76" t="s">
        <v>27</v>
      </c>
      <c r="E122" s="46">
        <f>SUM('Pilotes Nat'!CL123)</f>
        <v>13</v>
      </c>
      <c r="F122" s="190"/>
      <c r="G122" s="76" t="s">
        <v>27</v>
      </c>
      <c r="H122" s="46">
        <f>SUM('Pilotes Inter'!CM122)</f>
        <v>0</v>
      </c>
      <c r="I122" s="190"/>
      <c r="J122" s="76" t="s">
        <v>27</v>
      </c>
      <c r="K122" s="46">
        <f t="shared" si="3"/>
        <v>13</v>
      </c>
    </row>
    <row r="123" spans="1:12" x14ac:dyDescent="0.25">
      <c r="A123" s="5">
        <v>30</v>
      </c>
      <c r="B123" s="327" t="s">
        <v>60</v>
      </c>
      <c r="C123" s="66" t="s">
        <v>4</v>
      </c>
      <c r="D123" s="76" t="s">
        <v>14</v>
      </c>
      <c r="E123" s="41">
        <f>SUM('Pilotes Nat'!CL124)</f>
        <v>1971</v>
      </c>
      <c r="F123" s="190"/>
      <c r="G123" s="76" t="s">
        <v>14</v>
      </c>
      <c r="H123" s="41">
        <f>SUM('Pilotes Inter'!CM123)</f>
        <v>0</v>
      </c>
      <c r="I123" s="190"/>
      <c r="J123" s="76" t="s">
        <v>14</v>
      </c>
      <c r="K123" s="41">
        <f t="shared" si="3"/>
        <v>1971</v>
      </c>
      <c r="L123" s="171"/>
    </row>
    <row r="124" spans="1:12" x14ac:dyDescent="0.25">
      <c r="A124" s="34"/>
      <c r="B124" s="328"/>
      <c r="C124" s="66" t="s">
        <v>5</v>
      </c>
      <c r="D124" s="76" t="s">
        <v>15</v>
      </c>
      <c r="E124" s="70">
        <f>SUM('Pilotes Nat'!CL125)</f>
        <v>0</v>
      </c>
      <c r="F124" s="190"/>
      <c r="G124" s="76" t="s">
        <v>15</v>
      </c>
      <c r="H124" s="70">
        <f>SUM('Pilotes Inter'!CM124)</f>
        <v>0</v>
      </c>
      <c r="I124" s="190"/>
      <c r="J124" s="76" t="s">
        <v>15</v>
      </c>
      <c r="K124" s="70">
        <f t="shared" si="3"/>
        <v>0</v>
      </c>
    </row>
    <row r="125" spans="1:12" x14ac:dyDescent="0.25">
      <c r="B125" s="328"/>
      <c r="C125" s="4"/>
      <c r="D125" s="76" t="s">
        <v>16</v>
      </c>
      <c r="E125" s="46">
        <f>SUM('Pilotes Nat'!CL126)</f>
        <v>0</v>
      </c>
      <c r="F125" s="190"/>
      <c r="G125" s="76" t="s">
        <v>16</v>
      </c>
      <c r="H125" s="46">
        <f>SUM('Pilotes Inter'!CM125)</f>
        <v>0</v>
      </c>
      <c r="I125" s="190"/>
      <c r="J125" s="76" t="s">
        <v>16</v>
      </c>
      <c r="K125" s="46">
        <f t="shared" si="3"/>
        <v>0</v>
      </c>
    </row>
    <row r="126" spans="1:12" x14ac:dyDescent="0.25">
      <c r="B126" s="329"/>
      <c r="C126" s="4"/>
      <c r="D126" s="76" t="s">
        <v>27</v>
      </c>
      <c r="E126" s="46">
        <f>SUM('Pilotes Nat'!CL127)</f>
        <v>5</v>
      </c>
      <c r="F126" s="190"/>
      <c r="G126" s="76" t="s">
        <v>27</v>
      </c>
      <c r="H126" s="46">
        <f>SUM('Pilotes Inter'!CM126)</f>
        <v>0</v>
      </c>
      <c r="I126" s="190"/>
      <c r="J126" s="76" t="s">
        <v>27</v>
      </c>
      <c r="K126" s="46">
        <f t="shared" si="3"/>
        <v>5</v>
      </c>
    </row>
    <row r="127" spans="1:12" x14ac:dyDescent="0.25">
      <c r="A127" s="5">
        <v>31</v>
      </c>
      <c r="B127" s="327" t="s">
        <v>135</v>
      </c>
      <c r="C127" s="66" t="s">
        <v>4</v>
      </c>
      <c r="D127" s="76" t="s">
        <v>14</v>
      </c>
      <c r="E127" s="41">
        <f>SUM('Pilotes Nat'!CL128)</f>
        <v>4538</v>
      </c>
      <c r="F127" s="190"/>
      <c r="G127" s="76" t="s">
        <v>14</v>
      </c>
      <c r="H127" s="41">
        <f>SUM('Pilotes Inter'!CM127)</f>
        <v>0</v>
      </c>
      <c r="I127" s="190"/>
      <c r="J127" s="76" t="s">
        <v>14</v>
      </c>
      <c r="K127" s="41">
        <f t="shared" si="3"/>
        <v>4538</v>
      </c>
      <c r="L127" s="171"/>
    </row>
    <row r="128" spans="1:12" x14ac:dyDescent="0.25">
      <c r="A128" s="34"/>
      <c r="B128" s="328"/>
      <c r="C128" s="66" t="s">
        <v>5</v>
      </c>
      <c r="D128" s="76" t="s">
        <v>15</v>
      </c>
      <c r="E128" s="70">
        <f>SUM('Pilotes Nat'!CL129)</f>
        <v>4538</v>
      </c>
      <c r="F128" s="190"/>
      <c r="G128" s="76" t="s">
        <v>15</v>
      </c>
      <c r="H128" s="70">
        <f>SUM('Pilotes Inter'!CM128)</f>
        <v>0</v>
      </c>
      <c r="I128" s="190"/>
      <c r="J128" s="76" t="s">
        <v>15</v>
      </c>
      <c r="K128" s="70">
        <f t="shared" si="3"/>
        <v>4538</v>
      </c>
      <c r="L128" s="240"/>
    </row>
    <row r="129" spans="1:12" x14ac:dyDescent="0.25">
      <c r="B129" s="328"/>
      <c r="C129" s="4"/>
      <c r="D129" s="76" t="s">
        <v>16</v>
      </c>
      <c r="E129" s="46">
        <f>SUM('Pilotes Nat'!CL130)</f>
        <v>0</v>
      </c>
      <c r="F129" s="190"/>
      <c r="G129" s="76" t="s">
        <v>16</v>
      </c>
      <c r="H129" s="46">
        <f>SUM('Pilotes Inter'!CM129)</f>
        <v>0</v>
      </c>
      <c r="I129" s="190"/>
      <c r="J129" s="76" t="s">
        <v>16</v>
      </c>
      <c r="K129" s="46">
        <f t="shared" si="3"/>
        <v>0</v>
      </c>
    </row>
    <row r="130" spans="1:12" x14ac:dyDescent="0.25">
      <c r="B130" s="329"/>
      <c r="C130" s="4"/>
      <c r="D130" s="76" t="s">
        <v>27</v>
      </c>
      <c r="E130" s="46">
        <f>SUM('Pilotes Nat'!CL131)</f>
        <v>13</v>
      </c>
      <c r="F130" s="190"/>
      <c r="G130" s="76" t="s">
        <v>27</v>
      </c>
      <c r="H130" s="46">
        <f>SUM('Pilotes Inter'!CM130)</f>
        <v>0</v>
      </c>
      <c r="I130" s="190"/>
      <c r="J130" s="76" t="s">
        <v>27</v>
      </c>
      <c r="K130" s="46">
        <f t="shared" si="3"/>
        <v>13</v>
      </c>
    </row>
    <row r="131" spans="1:12" x14ac:dyDescent="0.25">
      <c r="A131" s="5">
        <v>32</v>
      </c>
      <c r="B131" s="327" t="str">
        <f>VLOOKUP(A131,'Numéro licences'!$H$4:$I$47,2)</f>
        <v>POCHET Jean-Dominique</v>
      </c>
      <c r="C131" s="66" t="s">
        <v>4</v>
      </c>
      <c r="D131" s="76" t="s">
        <v>14</v>
      </c>
      <c r="E131" s="41">
        <f>SUM('Pilotes Nat'!CL132)</f>
        <v>678</v>
      </c>
      <c r="F131" s="190"/>
      <c r="G131" s="76" t="s">
        <v>14</v>
      </c>
      <c r="H131" s="41">
        <f>SUM('Pilotes Inter'!CM131)</f>
        <v>0</v>
      </c>
      <c r="I131" s="190"/>
      <c r="J131" s="76" t="s">
        <v>14</v>
      </c>
      <c r="K131" s="41">
        <f t="shared" si="3"/>
        <v>678</v>
      </c>
      <c r="L131" s="171"/>
    </row>
    <row r="132" spans="1:12" x14ac:dyDescent="0.25">
      <c r="A132" s="34"/>
      <c r="B132" s="328"/>
      <c r="C132" s="66" t="s">
        <v>5</v>
      </c>
      <c r="D132" s="76" t="s">
        <v>15</v>
      </c>
      <c r="E132" s="70">
        <f>SUM('Pilotes Nat'!CL133)</f>
        <v>0</v>
      </c>
      <c r="F132" s="190"/>
      <c r="G132" s="76" t="s">
        <v>15</v>
      </c>
      <c r="H132" s="70">
        <f>SUM('Pilotes Inter'!CM132)</f>
        <v>0</v>
      </c>
      <c r="I132" s="190"/>
      <c r="J132" s="76" t="s">
        <v>15</v>
      </c>
      <c r="K132" s="70">
        <f t="shared" si="3"/>
        <v>0</v>
      </c>
      <c r="L132" s="240"/>
    </row>
    <row r="133" spans="1:12" x14ac:dyDescent="0.25">
      <c r="B133" s="328"/>
      <c r="C133" s="4"/>
      <c r="D133" s="76" t="s">
        <v>16</v>
      </c>
      <c r="E133" s="46">
        <f>SUM('Pilotes Nat'!CL134)</f>
        <v>0</v>
      </c>
      <c r="F133" s="190"/>
      <c r="G133" s="76" t="s">
        <v>16</v>
      </c>
      <c r="H133" s="46">
        <f>SUM('Pilotes Inter'!CM133)</f>
        <v>0</v>
      </c>
      <c r="I133" s="190"/>
      <c r="J133" s="76" t="s">
        <v>16</v>
      </c>
      <c r="K133" s="46">
        <f t="shared" si="3"/>
        <v>0</v>
      </c>
    </row>
    <row r="134" spans="1:12" x14ac:dyDescent="0.25">
      <c r="B134" s="329"/>
      <c r="C134" s="4"/>
      <c r="D134" s="76" t="s">
        <v>27</v>
      </c>
      <c r="E134" s="46">
        <f>SUM('Pilotes Nat'!CL135)</f>
        <v>3</v>
      </c>
      <c r="F134" s="190"/>
      <c r="G134" s="76" t="s">
        <v>27</v>
      </c>
      <c r="H134" s="46">
        <f>SUM('Pilotes Inter'!CM134)</f>
        <v>0</v>
      </c>
      <c r="I134" s="190"/>
      <c r="J134" s="76" t="s">
        <v>27</v>
      </c>
      <c r="K134" s="46">
        <f t="shared" si="3"/>
        <v>3</v>
      </c>
    </row>
    <row r="135" spans="1:12" x14ac:dyDescent="0.25">
      <c r="A135" s="5">
        <v>33</v>
      </c>
      <c r="B135" s="327" t="str">
        <f>VLOOKUP(A135,'Numéro licences'!$H$4:$I$47,2)</f>
        <v>DURY Agnès</v>
      </c>
      <c r="C135" s="66" t="s">
        <v>4</v>
      </c>
      <c r="D135" s="76" t="s">
        <v>14</v>
      </c>
      <c r="E135" s="41">
        <f>SUM('Pilotes Nat'!CL136)</f>
        <v>450</v>
      </c>
      <c r="F135" s="190"/>
      <c r="G135" s="76" t="s">
        <v>14</v>
      </c>
      <c r="H135" s="41">
        <f>SUM('Pilotes Inter'!CM135)</f>
        <v>0</v>
      </c>
      <c r="I135" s="190"/>
      <c r="J135" s="76" t="s">
        <v>14</v>
      </c>
      <c r="K135" s="41">
        <f t="shared" si="3"/>
        <v>450</v>
      </c>
      <c r="L135" s="171"/>
    </row>
    <row r="136" spans="1:12" x14ac:dyDescent="0.25">
      <c r="A136" s="34"/>
      <c r="B136" s="328"/>
      <c r="C136" s="66" t="s">
        <v>5</v>
      </c>
      <c r="D136" s="76" t="s">
        <v>15</v>
      </c>
      <c r="E136" s="70">
        <f>SUM('Pilotes Nat'!CL137)</f>
        <v>0</v>
      </c>
      <c r="F136" s="190"/>
      <c r="G136" s="76" t="s">
        <v>15</v>
      </c>
      <c r="H136" s="70">
        <f>SUM('Pilotes Inter'!CM136)</f>
        <v>0</v>
      </c>
      <c r="I136" s="190"/>
      <c r="J136" s="76" t="s">
        <v>15</v>
      </c>
      <c r="K136" s="70">
        <f t="shared" ref="K136:K190" si="4">SUM(E136+H136)</f>
        <v>0</v>
      </c>
      <c r="L136" s="240"/>
    </row>
    <row r="137" spans="1:12" x14ac:dyDescent="0.25">
      <c r="B137" s="328"/>
      <c r="C137" s="4"/>
      <c r="D137" s="76" t="s">
        <v>16</v>
      </c>
      <c r="E137" s="46">
        <f>SUM('Pilotes Nat'!CL138)</f>
        <v>0</v>
      </c>
      <c r="F137" s="190"/>
      <c r="G137" s="76" t="s">
        <v>16</v>
      </c>
      <c r="H137" s="46">
        <f>SUM('Pilotes Inter'!CM137)</f>
        <v>0</v>
      </c>
      <c r="I137" s="190"/>
      <c r="J137" s="76" t="s">
        <v>16</v>
      </c>
      <c r="K137" s="46">
        <f t="shared" si="4"/>
        <v>0</v>
      </c>
      <c r="L137" s="79"/>
    </row>
    <row r="138" spans="1:12" x14ac:dyDescent="0.25">
      <c r="B138" s="329"/>
      <c r="C138" s="4"/>
      <c r="D138" s="76" t="s">
        <v>27</v>
      </c>
      <c r="E138" s="46">
        <f>SUM('Pilotes Nat'!CL139)</f>
        <v>1</v>
      </c>
      <c r="F138" s="190"/>
      <c r="G138" s="76" t="s">
        <v>27</v>
      </c>
      <c r="H138" s="46">
        <f>SUM('Pilotes Inter'!CM138)</f>
        <v>0</v>
      </c>
      <c r="I138" s="190"/>
      <c r="J138" s="76" t="s">
        <v>27</v>
      </c>
      <c r="K138" s="46">
        <f t="shared" si="4"/>
        <v>1</v>
      </c>
      <c r="L138" s="79"/>
    </row>
    <row r="139" spans="1:12" x14ac:dyDescent="0.25">
      <c r="A139" s="5">
        <v>34</v>
      </c>
      <c r="B139" s="327">
        <f>VLOOKUP(A139,'Numéro licences'!$H$4:$I$47,2)</f>
        <v>0</v>
      </c>
      <c r="C139" s="66" t="s">
        <v>4</v>
      </c>
      <c r="D139" s="76" t="s">
        <v>14</v>
      </c>
      <c r="E139" s="41">
        <f>SUM('Pilotes Nat'!CL140)</f>
        <v>0</v>
      </c>
      <c r="F139" s="190"/>
      <c r="G139" s="76" t="s">
        <v>14</v>
      </c>
      <c r="H139" s="41">
        <f>SUM('Pilotes Inter'!CM139)</f>
        <v>0</v>
      </c>
      <c r="I139" s="190"/>
      <c r="J139" s="76" t="s">
        <v>14</v>
      </c>
      <c r="K139" s="41">
        <f t="shared" si="4"/>
        <v>0</v>
      </c>
      <c r="L139" s="171"/>
    </row>
    <row r="140" spans="1:12" x14ac:dyDescent="0.25">
      <c r="A140" s="34"/>
      <c r="B140" s="328"/>
      <c r="C140" s="66" t="s">
        <v>5</v>
      </c>
      <c r="D140" s="76" t="s">
        <v>15</v>
      </c>
      <c r="E140" s="70">
        <f>SUM('Pilotes Nat'!CL141)</f>
        <v>0</v>
      </c>
      <c r="F140" s="190"/>
      <c r="G140" s="76" t="s">
        <v>15</v>
      </c>
      <c r="H140" s="70">
        <f>SUM('Pilotes Inter'!CM140)</f>
        <v>0</v>
      </c>
      <c r="I140" s="190"/>
      <c r="J140" s="76" t="s">
        <v>15</v>
      </c>
      <c r="K140" s="70">
        <f t="shared" si="4"/>
        <v>0</v>
      </c>
      <c r="L140" s="240"/>
    </row>
    <row r="141" spans="1:12" x14ac:dyDescent="0.25">
      <c r="B141" s="328"/>
      <c r="C141" s="4"/>
      <c r="D141" s="76" t="s">
        <v>16</v>
      </c>
      <c r="E141" s="46">
        <f>SUM('Pilotes Nat'!CL142)</f>
        <v>0</v>
      </c>
      <c r="F141" s="190"/>
      <c r="G141" s="76" t="s">
        <v>16</v>
      </c>
      <c r="H141" s="46">
        <f>SUM('Pilotes Inter'!CM141)</f>
        <v>0</v>
      </c>
      <c r="I141" s="190"/>
      <c r="J141" s="76" t="s">
        <v>16</v>
      </c>
      <c r="K141" s="46">
        <f t="shared" si="4"/>
        <v>0</v>
      </c>
    </row>
    <row r="142" spans="1:12" x14ac:dyDescent="0.25">
      <c r="B142" s="329"/>
      <c r="C142" s="4"/>
      <c r="D142" s="76" t="s">
        <v>27</v>
      </c>
      <c r="E142" s="46">
        <f>SUM('Pilotes Nat'!CL143)</f>
        <v>0</v>
      </c>
      <c r="F142" s="190"/>
      <c r="G142" s="76" t="s">
        <v>27</v>
      </c>
      <c r="H142" s="46">
        <f>SUM('Pilotes Inter'!CM142)</f>
        <v>0</v>
      </c>
      <c r="I142" s="190"/>
      <c r="J142" s="76" t="s">
        <v>27</v>
      </c>
      <c r="K142" s="46">
        <f t="shared" si="4"/>
        <v>0</v>
      </c>
    </row>
    <row r="143" spans="1:12" x14ac:dyDescent="0.25">
      <c r="A143" s="5">
        <v>35</v>
      </c>
      <c r="B143" s="327">
        <f>VLOOKUP(A143,'Numéro licences'!$H$4:$I$47,2)</f>
        <v>0</v>
      </c>
      <c r="C143" s="66" t="s">
        <v>4</v>
      </c>
      <c r="D143" s="76" t="s">
        <v>14</v>
      </c>
      <c r="E143" s="41">
        <f>SUM('Pilotes Nat'!CL144)</f>
        <v>0</v>
      </c>
      <c r="F143" s="190"/>
      <c r="G143" s="76" t="s">
        <v>14</v>
      </c>
      <c r="H143" s="41">
        <f>SUM('Pilotes Inter'!CM143)</f>
        <v>0</v>
      </c>
      <c r="I143" s="190"/>
      <c r="J143" s="76" t="s">
        <v>14</v>
      </c>
      <c r="K143" s="41">
        <f t="shared" si="4"/>
        <v>0</v>
      </c>
      <c r="L143" s="171"/>
    </row>
    <row r="144" spans="1:12" x14ac:dyDescent="0.25">
      <c r="A144" s="34"/>
      <c r="B144" s="328"/>
      <c r="C144" s="66" t="s">
        <v>5</v>
      </c>
      <c r="D144" s="76" t="s">
        <v>15</v>
      </c>
      <c r="E144" s="70">
        <f>SUM('Pilotes Nat'!CL145)</f>
        <v>0</v>
      </c>
      <c r="F144" s="190"/>
      <c r="G144" s="76" t="s">
        <v>15</v>
      </c>
      <c r="H144" s="70">
        <f>SUM('Pilotes Inter'!CM144)</f>
        <v>0</v>
      </c>
      <c r="I144" s="190"/>
      <c r="J144" s="76" t="s">
        <v>15</v>
      </c>
      <c r="K144" s="70">
        <f t="shared" si="4"/>
        <v>0</v>
      </c>
      <c r="L144" s="239"/>
    </row>
    <row r="145" spans="1:12" x14ac:dyDescent="0.25">
      <c r="B145" s="328"/>
      <c r="C145" s="4"/>
      <c r="D145" s="76" t="s">
        <v>16</v>
      </c>
      <c r="E145" s="46">
        <f>SUM('Pilotes Nat'!CL146)</f>
        <v>0</v>
      </c>
      <c r="F145" s="190"/>
      <c r="G145" s="76" t="s">
        <v>16</v>
      </c>
      <c r="H145" s="46">
        <f>SUM('Pilotes Inter'!CM145)</f>
        <v>0</v>
      </c>
      <c r="I145" s="190"/>
      <c r="J145" s="76" t="s">
        <v>16</v>
      </c>
      <c r="K145" s="46">
        <f t="shared" si="4"/>
        <v>0</v>
      </c>
    </row>
    <row r="146" spans="1:12" x14ac:dyDescent="0.25">
      <c r="B146" s="329"/>
      <c r="C146" s="4"/>
      <c r="D146" s="76" t="s">
        <v>27</v>
      </c>
      <c r="E146" s="46">
        <f>SUM('Pilotes Nat'!CL147)</f>
        <v>0</v>
      </c>
      <c r="F146" s="190"/>
      <c r="G146" s="76" t="s">
        <v>27</v>
      </c>
      <c r="H146" s="46">
        <f>SUM('Pilotes Inter'!CM146)</f>
        <v>0</v>
      </c>
      <c r="I146" s="190"/>
      <c r="J146" s="76" t="s">
        <v>27</v>
      </c>
      <c r="K146" s="46">
        <f t="shared" si="4"/>
        <v>0</v>
      </c>
    </row>
    <row r="147" spans="1:12" x14ac:dyDescent="0.25">
      <c r="A147" s="5">
        <v>36</v>
      </c>
      <c r="B147" s="327">
        <f>VLOOKUP(A147,'Numéro licences'!$H$4:$I$47,2)</f>
        <v>0</v>
      </c>
      <c r="C147" s="66" t="s">
        <v>4</v>
      </c>
      <c r="D147" s="76" t="s">
        <v>14</v>
      </c>
      <c r="E147" s="41">
        <f>SUM('Pilotes Nat'!CL148)</f>
        <v>0</v>
      </c>
      <c r="F147" s="190"/>
      <c r="G147" s="76" t="s">
        <v>14</v>
      </c>
      <c r="H147" s="41">
        <f>SUM('Pilotes Inter'!CM147)</f>
        <v>0</v>
      </c>
      <c r="I147" s="190"/>
      <c r="J147" s="76" t="s">
        <v>14</v>
      </c>
      <c r="K147" s="41">
        <f t="shared" si="4"/>
        <v>0</v>
      </c>
      <c r="L147" s="171"/>
    </row>
    <row r="148" spans="1:12" x14ac:dyDescent="0.25">
      <c r="A148" s="34"/>
      <c r="B148" s="328"/>
      <c r="C148" s="66" t="s">
        <v>5</v>
      </c>
      <c r="D148" s="76" t="s">
        <v>15</v>
      </c>
      <c r="E148" s="70">
        <f>SUM('Pilotes Nat'!CL149)</f>
        <v>0</v>
      </c>
      <c r="F148" s="190"/>
      <c r="G148" s="76" t="s">
        <v>15</v>
      </c>
      <c r="H148" s="70">
        <f>SUM('Pilotes Inter'!CM148)</f>
        <v>0</v>
      </c>
      <c r="I148" s="190"/>
      <c r="J148" s="76" t="s">
        <v>15</v>
      </c>
      <c r="K148" s="70">
        <f t="shared" si="4"/>
        <v>0</v>
      </c>
      <c r="L148" s="240"/>
    </row>
    <row r="149" spans="1:12" x14ac:dyDescent="0.25">
      <c r="B149" s="328"/>
      <c r="C149" s="4"/>
      <c r="D149" s="76" t="s">
        <v>16</v>
      </c>
      <c r="E149" s="46">
        <f>SUM('Pilotes Nat'!CL150)</f>
        <v>0</v>
      </c>
      <c r="F149" s="190"/>
      <c r="G149" s="76" t="s">
        <v>16</v>
      </c>
      <c r="H149" s="46">
        <f>SUM('Pilotes Inter'!CM149)</f>
        <v>0</v>
      </c>
      <c r="I149" s="190"/>
      <c r="J149" s="76" t="s">
        <v>16</v>
      </c>
      <c r="K149" s="46">
        <f t="shared" si="4"/>
        <v>0</v>
      </c>
    </row>
    <row r="150" spans="1:12" x14ac:dyDescent="0.25">
      <c r="B150" s="329"/>
      <c r="C150" s="4"/>
      <c r="D150" s="76" t="s">
        <v>27</v>
      </c>
      <c r="E150" s="46">
        <f>SUM('Pilotes Nat'!CL151)</f>
        <v>0</v>
      </c>
      <c r="F150" s="190"/>
      <c r="G150" s="76" t="s">
        <v>27</v>
      </c>
      <c r="H150" s="46">
        <f>SUM('Pilotes Inter'!CM150)</f>
        <v>0</v>
      </c>
      <c r="I150" s="190"/>
      <c r="J150" s="76" t="s">
        <v>27</v>
      </c>
      <c r="K150" s="46">
        <f t="shared" si="4"/>
        <v>0</v>
      </c>
    </row>
    <row r="151" spans="1:12" x14ac:dyDescent="0.25">
      <c r="A151" s="5">
        <v>37</v>
      </c>
      <c r="B151" s="327">
        <f>VLOOKUP(A151,'Numéro licences'!$H$4:$I$47,2)</f>
        <v>0</v>
      </c>
      <c r="C151" s="66" t="s">
        <v>4</v>
      </c>
      <c r="D151" s="76" t="s">
        <v>14</v>
      </c>
      <c r="E151" s="41">
        <f>SUM('Pilotes Nat'!CL152)</f>
        <v>0</v>
      </c>
      <c r="F151" s="190"/>
      <c r="G151" s="76" t="s">
        <v>14</v>
      </c>
      <c r="H151" s="41">
        <f>SUM('Pilotes Inter'!CM151)</f>
        <v>0</v>
      </c>
      <c r="I151" s="190"/>
      <c r="J151" s="76" t="s">
        <v>14</v>
      </c>
      <c r="K151" s="41">
        <f t="shared" si="4"/>
        <v>0</v>
      </c>
      <c r="L151" s="171"/>
    </row>
    <row r="152" spans="1:12" x14ac:dyDescent="0.25">
      <c r="A152" s="34"/>
      <c r="B152" s="328"/>
      <c r="C152" s="66" t="s">
        <v>5</v>
      </c>
      <c r="D152" s="76" t="s">
        <v>15</v>
      </c>
      <c r="E152" s="70">
        <f>SUM('Pilotes Nat'!CL153)</f>
        <v>0</v>
      </c>
      <c r="F152" s="190"/>
      <c r="G152" s="76" t="s">
        <v>15</v>
      </c>
      <c r="H152" s="70">
        <f>SUM('Pilotes Inter'!CM152)</f>
        <v>0</v>
      </c>
      <c r="I152" s="190"/>
      <c r="J152" s="76" t="s">
        <v>15</v>
      </c>
      <c r="K152" s="70">
        <f t="shared" si="4"/>
        <v>0</v>
      </c>
      <c r="L152" s="240"/>
    </row>
    <row r="153" spans="1:12" x14ac:dyDescent="0.25">
      <c r="B153" s="328"/>
      <c r="C153" s="4"/>
      <c r="D153" s="76" t="s">
        <v>16</v>
      </c>
      <c r="E153" s="46">
        <f>SUM('Pilotes Nat'!CL154)</f>
        <v>0</v>
      </c>
      <c r="F153" s="190"/>
      <c r="G153" s="76" t="s">
        <v>16</v>
      </c>
      <c r="H153" s="46">
        <f>SUM('Pilotes Inter'!CM153)</f>
        <v>0</v>
      </c>
      <c r="I153" s="190"/>
      <c r="J153" s="76" t="s">
        <v>16</v>
      </c>
      <c r="K153" s="46">
        <f t="shared" si="4"/>
        <v>0</v>
      </c>
    </row>
    <row r="154" spans="1:12" x14ac:dyDescent="0.25">
      <c r="B154" s="329"/>
      <c r="C154" s="4"/>
      <c r="D154" s="76" t="s">
        <v>27</v>
      </c>
      <c r="E154" s="46">
        <f>SUM('Pilotes Nat'!CL155)</f>
        <v>0</v>
      </c>
      <c r="F154" s="190"/>
      <c r="G154" s="76" t="s">
        <v>27</v>
      </c>
      <c r="H154" s="46">
        <f>SUM('Pilotes Inter'!CM154)</f>
        <v>0</v>
      </c>
      <c r="I154" s="190"/>
      <c r="J154" s="76" t="s">
        <v>27</v>
      </c>
      <c r="K154" s="46">
        <f t="shared" si="4"/>
        <v>0</v>
      </c>
    </row>
    <row r="155" spans="1:12" x14ac:dyDescent="0.25">
      <c r="A155" s="5">
        <v>38</v>
      </c>
      <c r="B155" s="327">
        <f>VLOOKUP(A155,'Numéro licences'!$H$4:$I$47,2)</f>
        <v>0</v>
      </c>
      <c r="C155" s="66" t="s">
        <v>4</v>
      </c>
      <c r="D155" s="76" t="s">
        <v>14</v>
      </c>
      <c r="E155" s="41">
        <f>SUM('Pilotes Nat'!CL156)</f>
        <v>0</v>
      </c>
      <c r="F155" s="190"/>
      <c r="G155" s="76" t="s">
        <v>14</v>
      </c>
      <c r="H155" s="41">
        <f>SUM('Pilotes Inter'!CM155)</f>
        <v>0</v>
      </c>
      <c r="I155" s="190"/>
      <c r="J155" s="76" t="s">
        <v>14</v>
      </c>
      <c r="K155" s="41">
        <f t="shared" si="4"/>
        <v>0</v>
      </c>
      <c r="L155" s="171"/>
    </row>
    <row r="156" spans="1:12" x14ac:dyDescent="0.25">
      <c r="A156" s="34"/>
      <c r="B156" s="328"/>
      <c r="C156" s="66" t="s">
        <v>5</v>
      </c>
      <c r="D156" s="76" t="s">
        <v>15</v>
      </c>
      <c r="E156" s="70">
        <f>SUM('Pilotes Nat'!CL157)</f>
        <v>0</v>
      </c>
      <c r="F156" s="190"/>
      <c r="G156" s="76" t="s">
        <v>15</v>
      </c>
      <c r="H156" s="70">
        <f>SUM('Pilotes Inter'!CM156)</f>
        <v>0</v>
      </c>
      <c r="I156" s="190"/>
      <c r="J156" s="76" t="s">
        <v>15</v>
      </c>
      <c r="K156" s="70">
        <f t="shared" si="4"/>
        <v>0</v>
      </c>
      <c r="L156" s="240"/>
    </row>
    <row r="157" spans="1:12" x14ac:dyDescent="0.25">
      <c r="B157" s="328"/>
      <c r="C157" s="4"/>
      <c r="D157" s="76" t="s">
        <v>16</v>
      </c>
      <c r="E157" s="46">
        <f>SUM('Pilotes Nat'!CL158)</f>
        <v>0</v>
      </c>
      <c r="F157" s="190"/>
      <c r="G157" s="76" t="s">
        <v>16</v>
      </c>
      <c r="H157" s="46">
        <f>SUM('Pilotes Inter'!CM157)</f>
        <v>0</v>
      </c>
      <c r="I157" s="190"/>
      <c r="J157" s="76" t="s">
        <v>16</v>
      </c>
      <c r="K157" s="46">
        <f t="shared" si="4"/>
        <v>0</v>
      </c>
    </row>
    <row r="158" spans="1:12" x14ac:dyDescent="0.25">
      <c r="B158" s="329"/>
      <c r="C158" s="4"/>
      <c r="D158" s="76" t="s">
        <v>27</v>
      </c>
      <c r="E158" s="46">
        <f>SUM('Pilotes Nat'!CL159)</f>
        <v>0</v>
      </c>
      <c r="F158" s="190"/>
      <c r="G158" s="76" t="s">
        <v>27</v>
      </c>
      <c r="H158" s="46">
        <f>SUM('Pilotes Inter'!CM158)</f>
        <v>0</v>
      </c>
      <c r="I158" s="190"/>
      <c r="J158" s="76" t="s">
        <v>27</v>
      </c>
      <c r="K158" s="46">
        <f t="shared" si="4"/>
        <v>0</v>
      </c>
    </row>
    <row r="159" spans="1:12" x14ac:dyDescent="0.25">
      <c r="A159" s="5">
        <v>39</v>
      </c>
      <c r="B159" s="327">
        <f>VLOOKUP(A159,'Numéro licences'!$H$4:$I$47,2)</f>
        <v>0</v>
      </c>
      <c r="C159" s="66" t="s">
        <v>4</v>
      </c>
      <c r="D159" s="76" t="s">
        <v>14</v>
      </c>
      <c r="E159" s="41">
        <f>SUM('Pilotes Nat'!CL160)</f>
        <v>0</v>
      </c>
      <c r="F159" s="190"/>
      <c r="G159" s="76" t="s">
        <v>14</v>
      </c>
      <c r="H159" s="41">
        <f>SUM('Pilotes Inter'!CM159)</f>
        <v>0</v>
      </c>
      <c r="I159" s="190"/>
      <c r="J159" s="76" t="s">
        <v>14</v>
      </c>
      <c r="K159" s="41">
        <f t="shared" si="4"/>
        <v>0</v>
      </c>
      <c r="L159" s="171"/>
    </row>
    <row r="160" spans="1:12" x14ac:dyDescent="0.25">
      <c r="A160" s="34"/>
      <c r="B160" s="328"/>
      <c r="C160" s="66" t="s">
        <v>5</v>
      </c>
      <c r="D160" s="76" t="s">
        <v>15</v>
      </c>
      <c r="E160" s="70">
        <f>SUM('Pilotes Nat'!CL161)</f>
        <v>0</v>
      </c>
      <c r="F160" s="190"/>
      <c r="G160" s="76" t="s">
        <v>15</v>
      </c>
      <c r="H160" s="70">
        <f>SUM('Pilotes Inter'!CM160)</f>
        <v>0</v>
      </c>
      <c r="I160" s="190"/>
      <c r="J160" s="76" t="s">
        <v>15</v>
      </c>
      <c r="K160" s="70">
        <f t="shared" si="4"/>
        <v>0</v>
      </c>
    </row>
    <row r="161" spans="1:12" x14ac:dyDescent="0.25">
      <c r="B161" s="328"/>
      <c r="C161" s="4"/>
      <c r="D161" s="76" t="s">
        <v>16</v>
      </c>
      <c r="E161" s="46">
        <f>SUM('Pilotes Nat'!CL162)</f>
        <v>0</v>
      </c>
      <c r="F161" s="190"/>
      <c r="G161" s="76" t="s">
        <v>16</v>
      </c>
      <c r="H161" s="46">
        <f>SUM('Pilotes Inter'!CM161)</f>
        <v>0</v>
      </c>
      <c r="I161" s="190"/>
      <c r="J161" s="76" t="s">
        <v>16</v>
      </c>
      <c r="K161" s="46">
        <f t="shared" si="4"/>
        <v>0</v>
      </c>
    </row>
    <row r="162" spans="1:12" x14ac:dyDescent="0.25">
      <c r="B162" s="329"/>
      <c r="C162" s="4"/>
      <c r="D162" s="76" t="s">
        <v>27</v>
      </c>
      <c r="E162" s="46">
        <f>SUM('Pilotes Nat'!CL163)</f>
        <v>0</v>
      </c>
      <c r="F162" s="190"/>
      <c r="G162" s="76" t="s">
        <v>27</v>
      </c>
      <c r="H162" s="46">
        <f>SUM('Pilotes Inter'!CM162)</f>
        <v>0</v>
      </c>
      <c r="I162" s="190"/>
      <c r="J162" s="76" t="s">
        <v>27</v>
      </c>
      <c r="K162" s="46">
        <f t="shared" si="4"/>
        <v>0</v>
      </c>
    </row>
    <row r="163" spans="1:12" x14ac:dyDescent="0.25">
      <c r="A163" s="5">
        <v>40</v>
      </c>
      <c r="B163" s="327">
        <f>VLOOKUP(A163,'Numéro licences'!$H$4:$I$47,2)</f>
        <v>0</v>
      </c>
      <c r="C163" s="66" t="s">
        <v>4</v>
      </c>
      <c r="D163" s="76" t="s">
        <v>14</v>
      </c>
      <c r="E163" s="41">
        <f>SUM('Pilotes Nat'!CL164)</f>
        <v>0</v>
      </c>
      <c r="F163" s="190"/>
      <c r="G163" s="76" t="s">
        <v>14</v>
      </c>
      <c r="H163" s="41">
        <f>SUM('Pilotes Inter'!CM163)</f>
        <v>0</v>
      </c>
      <c r="I163" s="190"/>
      <c r="J163" s="76" t="s">
        <v>14</v>
      </c>
      <c r="K163" s="41">
        <f t="shared" si="4"/>
        <v>0</v>
      </c>
      <c r="L163" s="171"/>
    </row>
    <row r="164" spans="1:12" x14ac:dyDescent="0.25">
      <c r="A164" s="34"/>
      <c r="B164" s="328"/>
      <c r="C164" s="66" t="s">
        <v>5</v>
      </c>
      <c r="D164" s="76" t="s">
        <v>15</v>
      </c>
      <c r="E164" s="70">
        <f>SUM('Pilotes Nat'!CL165)</f>
        <v>0</v>
      </c>
      <c r="F164" s="190"/>
      <c r="G164" s="76" t="s">
        <v>15</v>
      </c>
      <c r="H164" s="70">
        <f>SUM('Pilotes Inter'!CM164)</f>
        <v>0</v>
      </c>
      <c r="I164" s="190"/>
      <c r="J164" s="76" t="s">
        <v>15</v>
      </c>
      <c r="K164" s="70">
        <f t="shared" si="4"/>
        <v>0</v>
      </c>
      <c r="L164" s="240"/>
    </row>
    <row r="165" spans="1:12" x14ac:dyDescent="0.25">
      <c r="B165" s="328"/>
      <c r="C165" s="4"/>
      <c r="D165" s="76" t="s">
        <v>16</v>
      </c>
      <c r="E165" s="46">
        <f>SUM('Pilotes Nat'!CL166)</f>
        <v>0</v>
      </c>
      <c r="F165" s="190"/>
      <c r="G165" s="76" t="s">
        <v>16</v>
      </c>
      <c r="H165" s="46">
        <f>SUM('Pilotes Inter'!CM165)</f>
        <v>0</v>
      </c>
      <c r="I165" s="190"/>
      <c r="J165" s="76" t="s">
        <v>16</v>
      </c>
      <c r="K165" s="46">
        <f t="shared" si="4"/>
        <v>0</v>
      </c>
      <c r="L165" s="163"/>
    </row>
    <row r="166" spans="1:12" x14ac:dyDescent="0.25">
      <c r="B166" s="329"/>
      <c r="C166" s="4"/>
      <c r="D166" s="76" t="s">
        <v>27</v>
      </c>
      <c r="E166" s="46">
        <f>SUM('Pilotes Nat'!CL167)</f>
        <v>0</v>
      </c>
      <c r="F166" s="190"/>
      <c r="G166" s="76" t="s">
        <v>27</v>
      </c>
      <c r="H166" s="46">
        <f>SUM('Pilotes Inter'!CM166)</f>
        <v>0</v>
      </c>
      <c r="I166" s="190"/>
      <c r="J166" s="76" t="s">
        <v>27</v>
      </c>
      <c r="K166" s="46">
        <f t="shared" si="4"/>
        <v>0</v>
      </c>
      <c r="L166" s="163"/>
    </row>
    <row r="167" spans="1:12" x14ac:dyDescent="0.25">
      <c r="A167" s="5">
        <v>41</v>
      </c>
      <c r="B167" s="327">
        <f>VLOOKUP(A167,'Numéro licences'!$H$4:$I$47,2)</f>
        <v>0</v>
      </c>
      <c r="C167" s="66" t="s">
        <v>4</v>
      </c>
      <c r="D167" s="76" t="s">
        <v>14</v>
      </c>
      <c r="E167" s="41">
        <f>SUM('Pilotes Nat'!CL168)</f>
        <v>0</v>
      </c>
      <c r="F167" s="190"/>
      <c r="G167" s="76" t="s">
        <v>14</v>
      </c>
      <c r="H167" s="41">
        <f>SUM('Pilotes Inter'!CM167)</f>
        <v>0</v>
      </c>
      <c r="I167" s="190"/>
      <c r="J167" s="76" t="s">
        <v>14</v>
      </c>
      <c r="K167" s="41">
        <f t="shared" si="4"/>
        <v>0</v>
      </c>
      <c r="L167" s="171"/>
    </row>
    <row r="168" spans="1:12" x14ac:dyDescent="0.25">
      <c r="A168" s="34"/>
      <c r="B168" s="328"/>
      <c r="C168" s="66" t="s">
        <v>5</v>
      </c>
      <c r="D168" s="76" t="s">
        <v>15</v>
      </c>
      <c r="E168" s="70">
        <f>SUM('Pilotes Nat'!CL169)</f>
        <v>0</v>
      </c>
      <c r="F168" s="190"/>
      <c r="G168" s="76" t="s">
        <v>15</v>
      </c>
      <c r="H168" s="70">
        <f>SUM('Pilotes Inter'!CM168)</f>
        <v>0</v>
      </c>
      <c r="I168" s="190"/>
      <c r="J168" s="76" t="s">
        <v>15</v>
      </c>
      <c r="K168" s="70">
        <f t="shared" si="4"/>
        <v>0</v>
      </c>
      <c r="L168" s="240"/>
    </row>
    <row r="169" spans="1:12" x14ac:dyDescent="0.25">
      <c r="B169" s="328"/>
      <c r="C169" s="4"/>
      <c r="D169" s="76" t="s">
        <v>16</v>
      </c>
      <c r="E169" s="46">
        <f>SUM('Pilotes Nat'!CL170)</f>
        <v>0</v>
      </c>
      <c r="F169" s="190"/>
      <c r="G169" s="76" t="s">
        <v>16</v>
      </c>
      <c r="H169" s="46">
        <f>SUM('Pilotes Inter'!CM169)</f>
        <v>0</v>
      </c>
      <c r="I169" s="190"/>
      <c r="J169" s="76" t="s">
        <v>16</v>
      </c>
      <c r="K169" s="46">
        <f t="shared" si="4"/>
        <v>0</v>
      </c>
      <c r="L169" s="163"/>
    </row>
    <row r="170" spans="1:12" x14ac:dyDescent="0.25">
      <c r="B170" s="329"/>
      <c r="C170" s="4"/>
      <c r="D170" s="76" t="s">
        <v>27</v>
      </c>
      <c r="E170" s="46">
        <f>SUM('Pilotes Nat'!CL171)</f>
        <v>0</v>
      </c>
      <c r="F170" s="190"/>
      <c r="G170" s="76" t="s">
        <v>27</v>
      </c>
      <c r="H170" s="46">
        <f>SUM('Pilotes Inter'!CM170)</f>
        <v>0</v>
      </c>
      <c r="I170" s="190"/>
      <c r="J170" s="76" t="s">
        <v>27</v>
      </c>
      <c r="K170" s="46">
        <f t="shared" si="4"/>
        <v>0</v>
      </c>
      <c r="L170" s="163"/>
    </row>
    <row r="171" spans="1:12" x14ac:dyDescent="0.25">
      <c r="A171" s="5">
        <v>42</v>
      </c>
      <c r="B171" s="327">
        <f>VLOOKUP(A171,'Numéro licences'!$H$4:$I$47,2)</f>
        <v>0</v>
      </c>
      <c r="C171" s="66" t="s">
        <v>4</v>
      </c>
      <c r="D171" s="76" t="s">
        <v>14</v>
      </c>
      <c r="E171" s="41">
        <f>SUM('Pilotes Nat'!CL172)</f>
        <v>0</v>
      </c>
      <c r="F171" s="190"/>
      <c r="G171" s="76" t="s">
        <v>14</v>
      </c>
      <c r="H171" s="41">
        <f>SUM('Pilotes Inter'!CM171)</f>
        <v>0</v>
      </c>
      <c r="I171" s="190"/>
      <c r="J171" s="76" t="s">
        <v>14</v>
      </c>
      <c r="K171" s="41">
        <f t="shared" si="4"/>
        <v>0</v>
      </c>
      <c r="L171" s="171"/>
    </row>
    <row r="172" spans="1:12" x14ac:dyDescent="0.25">
      <c r="A172" s="34"/>
      <c r="B172" s="328"/>
      <c r="C172" s="66" t="s">
        <v>5</v>
      </c>
      <c r="D172" s="76" t="s">
        <v>15</v>
      </c>
      <c r="E172" s="70">
        <f>SUM('Pilotes Nat'!CL173)</f>
        <v>0</v>
      </c>
      <c r="F172" s="190"/>
      <c r="G172" s="76" t="s">
        <v>15</v>
      </c>
      <c r="H172" s="70">
        <f>SUM('Pilotes Inter'!CM172)</f>
        <v>0</v>
      </c>
      <c r="I172" s="190"/>
      <c r="J172" s="76" t="s">
        <v>15</v>
      </c>
      <c r="K172" s="70">
        <f t="shared" si="4"/>
        <v>0</v>
      </c>
      <c r="L172" s="240"/>
    </row>
    <row r="173" spans="1:12" x14ac:dyDescent="0.25">
      <c r="B173" s="328"/>
      <c r="C173" s="4"/>
      <c r="D173" s="76" t="s">
        <v>16</v>
      </c>
      <c r="E173" s="46">
        <f>SUM('Pilotes Nat'!CL174)</f>
        <v>0</v>
      </c>
      <c r="F173" s="190"/>
      <c r="G173" s="76" t="s">
        <v>16</v>
      </c>
      <c r="H173" s="46">
        <f>SUM('Pilotes Inter'!CM173)</f>
        <v>0</v>
      </c>
      <c r="I173" s="190"/>
      <c r="J173" s="76" t="s">
        <v>16</v>
      </c>
      <c r="K173" s="46">
        <f t="shared" si="4"/>
        <v>0</v>
      </c>
      <c r="L173" s="163"/>
    </row>
    <row r="174" spans="1:12" x14ac:dyDescent="0.25">
      <c r="B174" s="329"/>
      <c r="C174" s="4"/>
      <c r="D174" s="76" t="s">
        <v>27</v>
      </c>
      <c r="E174" s="46">
        <f>SUM('Pilotes Nat'!CL175)</f>
        <v>0</v>
      </c>
      <c r="F174" s="190"/>
      <c r="G174" s="76" t="s">
        <v>27</v>
      </c>
      <c r="H174" s="46">
        <f>SUM('Pilotes Inter'!CM174)</f>
        <v>0</v>
      </c>
      <c r="I174" s="190"/>
      <c r="J174" s="76" t="s">
        <v>27</v>
      </c>
      <c r="K174" s="46">
        <f t="shared" si="4"/>
        <v>0</v>
      </c>
      <c r="L174" s="163"/>
    </row>
    <row r="175" spans="1:12" x14ac:dyDescent="0.25">
      <c r="A175" s="5">
        <v>43</v>
      </c>
      <c r="B175" s="327">
        <f>VLOOKUP(A175,'Numéro licences'!$H$4:$I$47,2)</f>
        <v>0</v>
      </c>
      <c r="C175" s="66" t="s">
        <v>4</v>
      </c>
      <c r="D175" s="76" t="s">
        <v>14</v>
      </c>
      <c r="E175" s="41">
        <f>SUM('Pilotes Nat'!CL176)</f>
        <v>0</v>
      </c>
      <c r="F175" s="190"/>
      <c r="G175" s="76" t="s">
        <v>14</v>
      </c>
      <c r="H175" s="41">
        <f>SUM('Pilotes Inter'!CM175)</f>
        <v>0</v>
      </c>
      <c r="I175" s="190"/>
      <c r="J175" s="76" t="s">
        <v>14</v>
      </c>
      <c r="K175" s="41">
        <f t="shared" si="4"/>
        <v>0</v>
      </c>
      <c r="L175" s="162"/>
    </row>
    <row r="176" spans="1:12" x14ac:dyDescent="0.25">
      <c r="A176" s="34"/>
      <c r="B176" s="328"/>
      <c r="C176" s="66" t="s">
        <v>5</v>
      </c>
      <c r="D176" s="76" t="s">
        <v>15</v>
      </c>
      <c r="E176" s="70">
        <f>SUM('Pilotes Nat'!CL177)</f>
        <v>0</v>
      </c>
      <c r="F176" s="190"/>
      <c r="G176" s="76" t="s">
        <v>15</v>
      </c>
      <c r="H176" s="70">
        <f>SUM('Pilotes Inter'!CM176)</f>
        <v>0</v>
      </c>
      <c r="I176" s="190"/>
      <c r="J176" s="76" t="s">
        <v>15</v>
      </c>
      <c r="K176" s="70">
        <f t="shared" si="4"/>
        <v>0</v>
      </c>
      <c r="L176" s="239"/>
    </row>
    <row r="177" spans="1:12" x14ac:dyDescent="0.25">
      <c r="B177" s="328"/>
      <c r="C177" s="4"/>
      <c r="D177" s="76" t="s">
        <v>16</v>
      </c>
      <c r="E177" s="46">
        <f>SUM('Pilotes Nat'!CL178)</f>
        <v>0</v>
      </c>
      <c r="F177" s="190"/>
      <c r="G177" s="76" t="s">
        <v>16</v>
      </c>
      <c r="H177" s="46">
        <f>SUM('Pilotes Inter'!CM177)</f>
        <v>0</v>
      </c>
      <c r="I177" s="190"/>
      <c r="J177" s="76" t="s">
        <v>16</v>
      </c>
      <c r="K177" s="46">
        <f t="shared" si="4"/>
        <v>0</v>
      </c>
      <c r="L177" s="163"/>
    </row>
    <row r="178" spans="1:12" x14ac:dyDescent="0.25">
      <c r="B178" s="329"/>
      <c r="C178" s="4"/>
      <c r="D178" s="76" t="s">
        <v>27</v>
      </c>
      <c r="E178" s="46">
        <f>SUM('Pilotes Nat'!CL179)</f>
        <v>0</v>
      </c>
      <c r="F178" s="190"/>
      <c r="G178" s="76" t="s">
        <v>27</v>
      </c>
      <c r="H178" s="46">
        <f>SUM('Pilotes Inter'!CM178)</f>
        <v>0</v>
      </c>
      <c r="I178" s="190"/>
      <c r="J178" s="76" t="s">
        <v>27</v>
      </c>
      <c r="K178" s="46">
        <f t="shared" si="4"/>
        <v>0</v>
      </c>
      <c r="L178" s="163"/>
    </row>
    <row r="179" spans="1:12" x14ac:dyDescent="0.25">
      <c r="A179" s="5">
        <v>44</v>
      </c>
      <c r="B179" s="327">
        <f>VLOOKUP(A179,'Numéro licences'!$H$4:$I$47,2)</f>
        <v>0</v>
      </c>
      <c r="C179" s="66" t="s">
        <v>4</v>
      </c>
      <c r="D179" s="76" t="s">
        <v>14</v>
      </c>
      <c r="E179" s="41">
        <f>SUM('Pilotes Nat'!CL180)</f>
        <v>0</v>
      </c>
      <c r="F179" s="190"/>
      <c r="G179" s="76" t="s">
        <v>14</v>
      </c>
      <c r="H179" s="41">
        <f>SUM('Pilotes Inter'!CM179)</f>
        <v>0</v>
      </c>
      <c r="I179" s="190"/>
      <c r="J179" s="76" t="s">
        <v>14</v>
      </c>
      <c r="K179" s="41">
        <f t="shared" si="4"/>
        <v>0</v>
      </c>
      <c r="L179" s="162"/>
    </row>
    <row r="180" spans="1:12" x14ac:dyDescent="0.25">
      <c r="A180" s="34"/>
      <c r="B180" s="328"/>
      <c r="C180" s="66" t="s">
        <v>5</v>
      </c>
      <c r="D180" s="76" t="s">
        <v>15</v>
      </c>
      <c r="E180" s="70">
        <f>SUM('Pilotes Nat'!CL181)</f>
        <v>0</v>
      </c>
      <c r="F180" s="190"/>
      <c r="G180" s="76" t="s">
        <v>15</v>
      </c>
      <c r="H180" s="70">
        <f>SUM('Pilotes Inter'!CM180)</f>
        <v>0</v>
      </c>
      <c r="I180" s="190"/>
      <c r="J180" s="76" t="s">
        <v>15</v>
      </c>
      <c r="K180" s="70">
        <f t="shared" si="4"/>
        <v>0</v>
      </c>
      <c r="L180" s="239"/>
    </row>
    <row r="181" spans="1:12" x14ac:dyDescent="0.25">
      <c r="B181" s="328"/>
      <c r="C181" s="4"/>
      <c r="D181" s="76" t="s">
        <v>16</v>
      </c>
      <c r="E181" s="46">
        <f>SUM('Pilotes Nat'!CL182)</f>
        <v>0</v>
      </c>
      <c r="F181" s="190"/>
      <c r="G181" s="76" t="s">
        <v>16</v>
      </c>
      <c r="H181" s="46">
        <f>SUM('Pilotes Inter'!CM181)</f>
        <v>0</v>
      </c>
      <c r="I181" s="190"/>
      <c r="J181" s="76" t="s">
        <v>16</v>
      </c>
      <c r="K181" s="46">
        <f t="shared" si="4"/>
        <v>0</v>
      </c>
      <c r="L181" s="163"/>
    </row>
    <row r="182" spans="1:12" x14ac:dyDescent="0.25">
      <c r="B182" s="329"/>
      <c r="C182" s="4"/>
      <c r="D182" s="76" t="s">
        <v>27</v>
      </c>
      <c r="E182" s="46">
        <f>SUM('Pilotes Nat'!CL183)</f>
        <v>0</v>
      </c>
      <c r="F182" s="190"/>
      <c r="G182" s="76" t="s">
        <v>27</v>
      </c>
      <c r="H182" s="46">
        <f>SUM('Pilotes Inter'!CM182)</f>
        <v>0</v>
      </c>
      <c r="I182" s="190"/>
      <c r="J182" s="76" t="s">
        <v>27</v>
      </c>
      <c r="K182" s="46">
        <f t="shared" si="4"/>
        <v>0</v>
      </c>
      <c r="L182" s="163"/>
    </row>
    <row r="183" spans="1:12" x14ac:dyDescent="0.25">
      <c r="A183" s="5">
        <v>45</v>
      </c>
      <c r="B183" s="327">
        <f>VLOOKUP(A183,'Numéro licences'!$H$4:$I$47,2)</f>
        <v>0</v>
      </c>
      <c r="C183" s="66" t="s">
        <v>4</v>
      </c>
      <c r="D183" s="76" t="s">
        <v>14</v>
      </c>
      <c r="E183" s="41">
        <f>SUM('Pilotes Nat'!CL184)</f>
        <v>0</v>
      </c>
      <c r="F183" s="190"/>
      <c r="G183" s="76" t="s">
        <v>14</v>
      </c>
      <c r="H183" s="41">
        <f>SUM('Pilotes Inter'!CM183)</f>
        <v>0</v>
      </c>
      <c r="I183" s="190"/>
      <c r="J183" s="76" t="s">
        <v>14</v>
      </c>
      <c r="K183" s="41">
        <f t="shared" si="4"/>
        <v>0</v>
      </c>
      <c r="L183" s="162"/>
    </row>
    <row r="184" spans="1:12" x14ac:dyDescent="0.25">
      <c r="A184" s="34"/>
      <c r="B184" s="328"/>
      <c r="C184" s="66" t="s">
        <v>5</v>
      </c>
      <c r="D184" s="76" t="s">
        <v>15</v>
      </c>
      <c r="E184" s="70">
        <f>SUM('Pilotes Nat'!CL185)</f>
        <v>0</v>
      </c>
      <c r="F184" s="190"/>
      <c r="G184" s="76" t="s">
        <v>15</v>
      </c>
      <c r="H184" s="70">
        <f>SUM('Pilotes Inter'!CM184)</f>
        <v>0</v>
      </c>
      <c r="I184" s="190"/>
      <c r="J184" s="76" t="s">
        <v>15</v>
      </c>
      <c r="K184" s="70">
        <f t="shared" si="4"/>
        <v>0</v>
      </c>
      <c r="L184" s="239"/>
    </row>
    <row r="185" spans="1:12" x14ac:dyDescent="0.25">
      <c r="B185" s="328"/>
      <c r="C185" s="4"/>
      <c r="D185" s="76" t="s">
        <v>16</v>
      </c>
      <c r="E185" s="46">
        <f>SUM('Pilotes Nat'!CL186)</f>
        <v>0</v>
      </c>
      <c r="F185" s="190"/>
      <c r="G185" s="76" t="s">
        <v>16</v>
      </c>
      <c r="H185" s="46">
        <f>SUM('Pilotes Inter'!CM185)</f>
        <v>0</v>
      </c>
      <c r="I185" s="190"/>
      <c r="J185" s="76" t="s">
        <v>16</v>
      </c>
      <c r="K185" s="46">
        <f t="shared" si="4"/>
        <v>0</v>
      </c>
      <c r="L185" s="163"/>
    </row>
    <row r="186" spans="1:12" x14ac:dyDescent="0.25">
      <c r="B186" s="329"/>
      <c r="C186" s="4"/>
      <c r="D186" s="76" t="s">
        <v>27</v>
      </c>
      <c r="E186" s="46">
        <f>SUM('Pilotes Nat'!CL187)</f>
        <v>0</v>
      </c>
      <c r="F186" s="190"/>
      <c r="G186" s="76" t="s">
        <v>27</v>
      </c>
      <c r="H186" s="46">
        <f>SUM('Pilotes Inter'!CM186)</f>
        <v>0</v>
      </c>
      <c r="I186" s="190"/>
      <c r="J186" s="76" t="s">
        <v>27</v>
      </c>
      <c r="K186" s="46">
        <f t="shared" si="4"/>
        <v>0</v>
      </c>
      <c r="L186" s="163"/>
    </row>
    <row r="187" spans="1:12" x14ac:dyDescent="0.25">
      <c r="A187" s="5">
        <v>46</v>
      </c>
      <c r="B187" s="327">
        <f>VLOOKUP(A187,'Numéro licences'!$H$4:$I$47,2)</f>
        <v>0</v>
      </c>
      <c r="C187" s="66" t="s">
        <v>4</v>
      </c>
      <c r="D187" s="76" t="s">
        <v>14</v>
      </c>
      <c r="E187" s="41">
        <f>SUM('Pilotes Nat'!CL188)</f>
        <v>0</v>
      </c>
      <c r="F187" s="190"/>
      <c r="G187" s="76" t="s">
        <v>14</v>
      </c>
      <c r="H187" s="41">
        <f>SUM('Pilotes Inter'!CM187)</f>
        <v>0</v>
      </c>
      <c r="I187" s="190"/>
      <c r="J187" s="76" t="s">
        <v>14</v>
      </c>
      <c r="K187" s="41">
        <f t="shared" si="4"/>
        <v>0</v>
      </c>
      <c r="L187" s="33"/>
    </row>
    <row r="188" spans="1:12" x14ac:dyDescent="0.25">
      <c r="A188" s="34"/>
      <c r="B188" s="328"/>
      <c r="C188" s="66" t="s">
        <v>5</v>
      </c>
      <c r="D188" s="76" t="s">
        <v>15</v>
      </c>
      <c r="E188" s="70">
        <f>SUM('Pilotes Nat'!CL189)</f>
        <v>0</v>
      </c>
      <c r="F188" s="190"/>
      <c r="G188" s="76" t="s">
        <v>15</v>
      </c>
      <c r="H188" s="70">
        <f>SUM('Pilotes Inter'!CM188)</f>
        <v>0</v>
      </c>
      <c r="I188" s="190"/>
      <c r="J188" s="76" t="s">
        <v>15</v>
      </c>
      <c r="K188" s="70">
        <f t="shared" si="4"/>
        <v>0</v>
      </c>
      <c r="L188" s="239"/>
    </row>
    <row r="189" spans="1:12" x14ac:dyDescent="0.25">
      <c r="B189" s="328"/>
      <c r="C189" s="4"/>
      <c r="D189" s="76" t="s">
        <v>16</v>
      </c>
      <c r="E189" s="46">
        <f>SUM('Pilotes Nat'!CL190)</f>
        <v>0</v>
      </c>
      <c r="F189" s="190"/>
      <c r="G189" s="76" t="s">
        <v>16</v>
      </c>
      <c r="H189" s="46">
        <f>SUM('Pilotes Inter'!CM189)</f>
        <v>0</v>
      </c>
      <c r="I189" s="190"/>
      <c r="J189" s="76" t="s">
        <v>16</v>
      </c>
      <c r="K189" s="46">
        <f t="shared" si="4"/>
        <v>0</v>
      </c>
      <c r="L189" s="163"/>
    </row>
    <row r="190" spans="1:12" ht="13.8" thickBot="1" x14ac:dyDescent="0.3">
      <c r="B190" s="329"/>
      <c r="C190" s="4"/>
      <c r="D190" s="76" t="s">
        <v>27</v>
      </c>
      <c r="E190" s="46">
        <f>SUM('Pilotes Nat'!CL191)</f>
        <v>0</v>
      </c>
      <c r="F190" s="191"/>
      <c r="G190" s="76" t="s">
        <v>27</v>
      </c>
      <c r="H190" s="46">
        <f>SUM('Pilotes Inter'!CM190)</f>
        <v>0</v>
      </c>
      <c r="I190" s="191"/>
      <c r="J190" s="76" t="s">
        <v>27</v>
      </c>
      <c r="K190" s="46">
        <f t="shared" si="4"/>
        <v>0</v>
      </c>
      <c r="L190" s="163"/>
    </row>
    <row r="191" spans="1:12" x14ac:dyDescent="0.25">
      <c r="B191" s="72"/>
    </row>
    <row r="192" spans="1:12" x14ac:dyDescent="0.25">
      <c r="B192" s="12"/>
    </row>
    <row r="193" spans="1:11" ht="13.8" x14ac:dyDescent="0.25">
      <c r="D193" s="76" t="s">
        <v>16</v>
      </c>
      <c r="E193" s="194">
        <f>SUM(E9+E13+E17+E21+E25+E29+E33+E37+E41+E45+E49+E53+E57+E61+E65+E69+E73+E77+E81+E85+E89+E93+E97+E101+E105+E109+E113+E117+E121+E125+E129+E133+E137+E141+E145+E149+E153+E157+E161+E165+E169+E173+E177+E181+E185+E189)</f>
        <v>6</v>
      </c>
      <c r="G193" s="76" t="s">
        <v>16</v>
      </c>
      <c r="H193" s="194">
        <f>SUM(H9+H13+H17+H21+H25+H29+H33+H37+H41+H45+H49+H53+H57+H61+H65+H69+H73+H77+H81+H85+H89+H93+H97+H101+H105+H109+H113+H117+H121+H125+H129+H133+H137+H141+H145+H149+H153+H157+H161+H165+H169+H173+H177+H181+H185+H189)</f>
        <v>17</v>
      </c>
      <c r="J193" s="76" t="s">
        <v>16</v>
      </c>
      <c r="K193" s="194">
        <f>SUM(K9+K13+K17+K21+K25+K29+K33+K37+K41+K45+K49+K53+K57+K61+K65+K69+K73+K77+K81+K85+K89+K93+K97+K101+K105+K109+K113+K117+K121+K125+K129+K133+K137+K141+K145+K149+K153+K157+K161+K165+K169+K173+K177+K181+K185+K189)</f>
        <v>23</v>
      </c>
    </row>
    <row r="194" spans="1:11" ht="13.8" x14ac:dyDescent="0.25">
      <c r="D194" s="76" t="s">
        <v>27</v>
      </c>
      <c r="E194" s="194">
        <f>SUM(E10+E14+E18+E22+E26+E30+E34+E38+E42+E46+E50+E54+E58+E62+E66+E70+E74+E78+E82+E86+E90+E94+E98+E102+E106+E110+E114+E118+E122+E126+E130+E134+E138+E142+E146+E150+E154+E158+E162+E166+E170+E174+E178+E182+E186+E190)</f>
        <v>245</v>
      </c>
      <c r="G194" s="76" t="s">
        <v>27</v>
      </c>
      <c r="H194" s="194">
        <f>SUM(H10+H14+H18+H22+H26+H30+H34+H38+H42+H46+H50+H54+H58+H62+H66+H70+H74+H78+H82+H86+H90+H94+H98+H102+H106+H110+H114+H118+H122+H126+H130+H134+H138+H142+H146+H150+H154+H158+H162+H166+H170+H174+H178+H182+H186+H190)</f>
        <v>18</v>
      </c>
      <c r="J194" s="76" t="s">
        <v>27</v>
      </c>
      <c r="K194" s="194">
        <f>SUM(K10+K14+K18+K22+K26+K30+K34+K38+K42+K46+K50+K54+K58+K62+K66+K70+K74+K78+K82+K86+K90+K94+K98+K102+K106+K110+K114+K118+K122+K126+K130+K134+K138+K142+K146+K150+K154+K158+K162+K166+K170+K174+K178+K182+K186+K190)</f>
        <v>263</v>
      </c>
    </row>
    <row r="196" spans="1:11" x14ac:dyDescent="0.25">
      <c r="D196" s="13"/>
      <c r="G196" s="13"/>
      <c r="J196" s="13"/>
    </row>
    <row r="200" spans="1:11" x14ac:dyDescent="0.25">
      <c r="B200" s="182" t="s">
        <v>69</v>
      </c>
    </row>
    <row r="201" spans="1:11" x14ac:dyDescent="0.25">
      <c r="A201">
        <v>1</v>
      </c>
      <c r="B201" s="270" t="s">
        <v>34</v>
      </c>
    </row>
    <row r="202" spans="1:11" x14ac:dyDescent="0.25">
      <c r="A202">
        <f t="shared" ref="A202:A246" si="5">SUM(A201+1)</f>
        <v>2</v>
      </c>
      <c r="B202" s="33" t="s">
        <v>85</v>
      </c>
    </row>
    <row r="203" spans="1:11" x14ac:dyDescent="0.25">
      <c r="A203">
        <f t="shared" si="5"/>
        <v>3</v>
      </c>
      <c r="B203" s="33" t="s">
        <v>35</v>
      </c>
    </row>
    <row r="204" spans="1:11" x14ac:dyDescent="0.25">
      <c r="A204">
        <f t="shared" si="5"/>
        <v>4</v>
      </c>
      <c r="B204" s="33" t="s">
        <v>38</v>
      </c>
    </row>
    <row r="205" spans="1:11" x14ac:dyDescent="0.25">
      <c r="A205">
        <f t="shared" si="5"/>
        <v>5</v>
      </c>
      <c r="B205" s="33" t="s">
        <v>39</v>
      </c>
    </row>
    <row r="206" spans="1:11" x14ac:dyDescent="0.25">
      <c r="A206">
        <f t="shared" si="5"/>
        <v>6</v>
      </c>
      <c r="B206" s="33" t="s">
        <v>40</v>
      </c>
    </row>
    <row r="207" spans="1:11" x14ac:dyDescent="0.25">
      <c r="A207">
        <f t="shared" si="5"/>
        <v>7</v>
      </c>
      <c r="B207" s="33" t="s">
        <v>84</v>
      </c>
    </row>
    <row r="208" spans="1:11" x14ac:dyDescent="0.25">
      <c r="A208">
        <f t="shared" si="5"/>
        <v>8</v>
      </c>
      <c r="B208" s="33" t="s">
        <v>129</v>
      </c>
    </row>
    <row r="209" spans="1:2" x14ac:dyDescent="0.25">
      <c r="A209">
        <f t="shared" si="5"/>
        <v>9</v>
      </c>
      <c r="B209" s="33" t="s">
        <v>41</v>
      </c>
    </row>
    <row r="210" spans="1:2" x14ac:dyDescent="0.25">
      <c r="A210">
        <f t="shared" si="5"/>
        <v>10</v>
      </c>
      <c r="B210" s="33" t="s">
        <v>42</v>
      </c>
    </row>
    <row r="211" spans="1:2" x14ac:dyDescent="0.25">
      <c r="A211">
        <f t="shared" si="5"/>
        <v>11</v>
      </c>
      <c r="B211" s="33" t="s">
        <v>43</v>
      </c>
    </row>
    <row r="212" spans="1:2" x14ac:dyDescent="0.25">
      <c r="A212">
        <f t="shared" si="5"/>
        <v>12</v>
      </c>
      <c r="B212" s="33" t="s">
        <v>147</v>
      </c>
    </row>
    <row r="213" spans="1:2" x14ac:dyDescent="0.25">
      <c r="A213">
        <f t="shared" si="5"/>
        <v>13</v>
      </c>
      <c r="B213" s="33" t="s">
        <v>44</v>
      </c>
    </row>
    <row r="214" spans="1:2" x14ac:dyDescent="0.25">
      <c r="A214">
        <f t="shared" si="5"/>
        <v>14</v>
      </c>
      <c r="B214" s="33" t="s">
        <v>48</v>
      </c>
    </row>
    <row r="215" spans="1:2" x14ac:dyDescent="0.25">
      <c r="A215">
        <f t="shared" si="5"/>
        <v>15</v>
      </c>
      <c r="B215" s="33" t="s">
        <v>77</v>
      </c>
    </row>
    <row r="216" spans="1:2" x14ac:dyDescent="0.25">
      <c r="A216">
        <f t="shared" si="5"/>
        <v>16</v>
      </c>
      <c r="B216" s="33" t="s">
        <v>51</v>
      </c>
    </row>
    <row r="217" spans="1:2" x14ac:dyDescent="0.25">
      <c r="A217">
        <f t="shared" si="5"/>
        <v>17</v>
      </c>
      <c r="B217" s="33" t="s">
        <v>52</v>
      </c>
    </row>
    <row r="218" spans="1:2" x14ac:dyDescent="0.25">
      <c r="A218">
        <f t="shared" si="5"/>
        <v>18</v>
      </c>
      <c r="B218" s="33" t="s">
        <v>53</v>
      </c>
    </row>
    <row r="219" spans="1:2" x14ac:dyDescent="0.25">
      <c r="A219">
        <f t="shared" si="5"/>
        <v>19</v>
      </c>
      <c r="B219" s="33" t="s">
        <v>54</v>
      </c>
    </row>
    <row r="220" spans="1:2" x14ac:dyDescent="0.25">
      <c r="A220">
        <f t="shared" si="5"/>
        <v>20</v>
      </c>
      <c r="B220" s="33" t="s">
        <v>130</v>
      </c>
    </row>
    <row r="221" spans="1:2" x14ac:dyDescent="0.25">
      <c r="A221">
        <f t="shared" si="5"/>
        <v>21</v>
      </c>
      <c r="B221" s="33" t="s">
        <v>55</v>
      </c>
    </row>
    <row r="222" spans="1:2" x14ac:dyDescent="0.25">
      <c r="A222">
        <f t="shared" si="5"/>
        <v>22</v>
      </c>
      <c r="B222" s="33" t="s">
        <v>56</v>
      </c>
    </row>
    <row r="223" spans="1:2" x14ac:dyDescent="0.25">
      <c r="A223">
        <f t="shared" si="5"/>
        <v>23</v>
      </c>
      <c r="B223" s="33" t="s">
        <v>128</v>
      </c>
    </row>
    <row r="224" spans="1:2" x14ac:dyDescent="0.25">
      <c r="A224">
        <f t="shared" si="5"/>
        <v>24</v>
      </c>
      <c r="B224" s="33" t="s">
        <v>134</v>
      </c>
    </row>
    <row r="225" spans="1:2" x14ac:dyDescent="0.25">
      <c r="A225">
        <f t="shared" si="5"/>
        <v>25</v>
      </c>
      <c r="B225" s="33" t="s">
        <v>78</v>
      </c>
    </row>
    <row r="226" spans="1:2" x14ac:dyDescent="0.25">
      <c r="A226">
        <f t="shared" si="5"/>
        <v>26</v>
      </c>
      <c r="B226" s="33" t="s">
        <v>57</v>
      </c>
    </row>
    <row r="227" spans="1:2" x14ac:dyDescent="0.25">
      <c r="A227">
        <f t="shared" si="5"/>
        <v>27</v>
      </c>
      <c r="B227" s="33" t="s">
        <v>58</v>
      </c>
    </row>
    <row r="228" spans="1:2" x14ac:dyDescent="0.25">
      <c r="A228">
        <f t="shared" si="5"/>
        <v>28</v>
      </c>
      <c r="B228" s="33" t="s">
        <v>126</v>
      </c>
    </row>
    <row r="229" spans="1:2" x14ac:dyDescent="0.25">
      <c r="A229">
        <f t="shared" si="5"/>
        <v>29</v>
      </c>
      <c r="B229" s="33" t="s">
        <v>61</v>
      </c>
    </row>
    <row r="230" spans="1:2" x14ac:dyDescent="0.25">
      <c r="A230">
        <f t="shared" si="5"/>
        <v>30</v>
      </c>
      <c r="B230" s="33" t="s">
        <v>60</v>
      </c>
    </row>
    <row r="231" spans="1:2" x14ac:dyDescent="0.25">
      <c r="A231">
        <f t="shared" si="5"/>
        <v>31</v>
      </c>
      <c r="B231" s="33" t="s">
        <v>135</v>
      </c>
    </row>
    <row r="232" spans="1:2" x14ac:dyDescent="0.25">
      <c r="A232">
        <f t="shared" si="5"/>
        <v>32</v>
      </c>
      <c r="B232" s="33"/>
    </row>
    <row r="233" spans="1:2" x14ac:dyDescent="0.25">
      <c r="A233">
        <f t="shared" si="5"/>
        <v>33</v>
      </c>
      <c r="B233" s="33"/>
    </row>
    <row r="234" spans="1:2" x14ac:dyDescent="0.25">
      <c r="A234">
        <f t="shared" si="5"/>
        <v>34</v>
      </c>
      <c r="B234" s="33"/>
    </row>
    <row r="235" spans="1:2" x14ac:dyDescent="0.25">
      <c r="A235">
        <f t="shared" si="5"/>
        <v>35</v>
      </c>
      <c r="B235" s="33"/>
    </row>
    <row r="236" spans="1:2" x14ac:dyDescent="0.25">
      <c r="A236">
        <f t="shared" si="5"/>
        <v>36</v>
      </c>
      <c r="B236" s="33"/>
    </row>
    <row r="237" spans="1:2" x14ac:dyDescent="0.25">
      <c r="A237">
        <f t="shared" si="5"/>
        <v>37</v>
      </c>
      <c r="B237" s="33"/>
    </row>
    <row r="238" spans="1:2" x14ac:dyDescent="0.25">
      <c r="A238">
        <f t="shared" si="5"/>
        <v>38</v>
      </c>
      <c r="B238" s="33"/>
    </row>
    <row r="239" spans="1:2" x14ac:dyDescent="0.25">
      <c r="A239">
        <f t="shared" si="5"/>
        <v>39</v>
      </c>
      <c r="B239" s="33"/>
    </row>
    <row r="240" spans="1:2" x14ac:dyDescent="0.25">
      <c r="A240">
        <f t="shared" si="5"/>
        <v>40</v>
      </c>
      <c r="B240" s="33"/>
    </row>
    <row r="241" spans="1:2" x14ac:dyDescent="0.25">
      <c r="A241">
        <f t="shared" si="5"/>
        <v>41</v>
      </c>
      <c r="B241" s="33"/>
    </row>
    <row r="242" spans="1:2" x14ac:dyDescent="0.25">
      <c r="A242">
        <f t="shared" si="5"/>
        <v>42</v>
      </c>
      <c r="B242" s="33"/>
    </row>
    <row r="243" spans="1:2" x14ac:dyDescent="0.25">
      <c r="A243">
        <f t="shared" si="5"/>
        <v>43</v>
      </c>
      <c r="B243" s="182"/>
    </row>
    <row r="244" spans="1:2" x14ac:dyDescent="0.25">
      <c r="A244">
        <f t="shared" si="5"/>
        <v>44</v>
      </c>
      <c r="B244" s="182"/>
    </row>
    <row r="245" spans="1:2" x14ac:dyDescent="0.25">
      <c r="A245">
        <f t="shared" si="5"/>
        <v>45</v>
      </c>
      <c r="B245" s="182"/>
    </row>
    <row r="246" spans="1:2" x14ac:dyDescent="0.25">
      <c r="A246">
        <f t="shared" si="5"/>
        <v>46</v>
      </c>
      <c r="B246" s="182"/>
    </row>
    <row r="247" spans="1:2" x14ac:dyDescent="0.25">
      <c r="B247" s="164"/>
    </row>
  </sheetData>
  <sortState xmlns:xlrd2="http://schemas.microsoft.com/office/spreadsheetml/2017/richdata2" ref="A201:B246">
    <sortCondition ref="B201"/>
  </sortState>
  <mergeCells count="52">
    <mergeCell ref="U5:X6"/>
    <mergeCell ref="D5:E5"/>
    <mergeCell ref="G5:H5"/>
    <mergeCell ref="J5:K5"/>
    <mergeCell ref="D1:L1"/>
    <mergeCell ref="O5:R6"/>
    <mergeCell ref="B7:B10"/>
    <mergeCell ref="B11:B14"/>
    <mergeCell ref="B15:B18"/>
    <mergeCell ref="B19:B22"/>
    <mergeCell ref="B23:B26"/>
    <mergeCell ref="B27:B30"/>
    <mergeCell ref="B31:B34"/>
    <mergeCell ref="B35:B38"/>
    <mergeCell ref="B39:B42"/>
    <mergeCell ref="B43:B46"/>
    <mergeCell ref="B47:B50"/>
    <mergeCell ref="B51:B54"/>
    <mergeCell ref="B55:B58"/>
    <mergeCell ref="B59:B62"/>
    <mergeCell ref="B63:B66"/>
    <mergeCell ref="B67:B70"/>
    <mergeCell ref="B71:B74"/>
    <mergeCell ref="B75:B78"/>
    <mergeCell ref="B79:B82"/>
    <mergeCell ref="B83:B86"/>
    <mergeCell ref="B87:B90"/>
    <mergeCell ref="B91:B94"/>
    <mergeCell ref="B95:B98"/>
    <mergeCell ref="B99:B102"/>
    <mergeCell ref="B103:B106"/>
    <mergeCell ref="B107:B110"/>
    <mergeCell ref="B111:B114"/>
    <mergeCell ref="B115:B118"/>
    <mergeCell ref="B119:B122"/>
    <mergeCell ref="B123:B126"/>
    <mergeCell ref="B127:B130"/>
    <mergeCell ref="B131:B134"/>
    <mergeCell ref="B135:B138"/>
    <mergeCell ref="B139:B142"/>
    <mergeCell ref="B143:B146"/>
    <mergeCell ref="B147:B150"/>
    <mergeCell ref="B151:B154"/>
    <mergeCell ref="B155:B158"/>
    <mergeCell ref="B159:B162"/>
    <mergeCell ref="B163:B166"/>
    <mergeCell ref="B187:B190"/>
    <mergeCell ref="B167:B170"/>
    <mergeCell ref="B171:B174"/>
    <mergeCell ref="B175:B178"/>
    <mergeCell ref="B179:B182"/>
    <mergeCell ref="B183:B186"/>
  </mergeCells>
  <conditionalFormatting sqref="C9:E10 E13:E14 E17:E18 E21:E22 E25:E26 E29:E30 E33:E34 E37:E38 E41:E42 E45:E46 E49:E50 E53:E54 E57:E58 E61:E62 E65:E66 E69:E70 E73:E74 E77:E78 E81:E82 E85:E86 E89:E90 E93:E94 E97:E98 E101:E102 E105:E106 E109:E110 E113:E114 E117:E118 E121:E122 E125:E126 E129:E130 E133:E134 E137:E138 E141:E142 E145:E146 E149:E150 E153:E154 E157:E158 E161:E162 E165:E166 E169:E170 E173:E174 E177:E178 E181:E182 E185:E186 E189:E190 J9:L10 K13:L14 K17:L18 K21:L22 K25:L26 K29:L30 K33:L34 K37:L38 K41:L42 K45:L46 K49:L50 K53:L54 K57:L58 K61:L62 K65:L66 K69:L70 K73:L74 K77:L78 K81:L82 K85:L86 K89:L90 K93:L94 K97:L98 K101:L102 K105:L106 K109:L110 K113:L114 K129:L130 K133:L134 K137:L138 K141:L142 K145:L146 K149:L150 K153:L154 K157:L158 K161:L162 K165:L166 K169:L170 K173:L174 K177:L178 K181:L182 K185:L186 K189:L190 G9:H10 H13:H14 H17:H18 H21:H22 H25:H26 H29:H30 H33:H34 H37:H38 H41:H42 H45:H46 H49:H50 H53:H54 H57:H58 H61:H62 H65:H66 H69:H70 H73:H74 H77:H78 H81:H82 H85:H86 H89:H90 H93:H94 H97:H98 H101:H102 H105:H106 H109:H110 H113:H114 H117:H118 H121:H122 H125:H126 H129:H130 H133:H134 H137:H138 H141:H142 H145:H146 H149:H150 H153:H154 H157:H158 H161:H162 H165:H166 H169:H170 H173:H174 H177:H178 H181:H182 H185:H186 H189:H190 K117:L118 K121:L122 K125:L126">
    <cfRule type="colorScale" priority="31">
      <colorScale>
        <cfvo type="num" val="0"/>
        <cfvo type="num" val="1"/>
        <color rgb="FFFF7128"/>
        <color rgb="FF00B050"/>
      </colorScale>
    </cfRule>
  </conditionalFormatting>
  <dataValidations count="5">
    <dataValidation type="list" errorStyle="warning" sqref="L123" xr:uid="{00000000-0002-0000-0200-000000000000}">
      <formula1>$B$201:$B$253</formula1>
    </dataValidation>
    <dataValidation type="list" errorStyle="warning" showErrorMessage="1" sqref="L71 L15 L19 L23 L27 L31 L35 L39 L43 L47 L51 L55 L59 L63 L67 L107 L75 L79 L83 L87 L91 L95 L99 L7 L159 L163 L183 L167 L175 L11 L179 L171 L103 L115 L119 L127 L131 L135 L139 L143 L111 L147 L151 L155" xr:uid="{00000000-0002-0000-0200-000001000000}">
      <formula1>$B$201:$B$253</formula1>
    </dataValidation>
    <dataValidation type="list" errorStyle="warning" showErrorMessage="1" sqref="L187" xr:uid="{00000000-0002-0000-0200-000002000000}">
      <formula1>$B$133:$B$185</formula1>
    </dataValidation>
    <dataValidation errorStyle="warning" showErrorMessage="1" sqref="O40" xr:uid="{00000000-0002-0000-0200-000003000000}"/>
    <dataValidation type="list" errorStyle="warning" showErrorMessage="1" sqref="B7 B11 B15 B19 B23 B27 B31 B35 B39 B43 B47 B51 B55 B59 B63 B67 B71 B75 B79 B83 B87 B91 B95 B99 B103 B107 B111 B115 B119 B123 B127 B131 B135 B139 B143 B147 B151 B155 B159 B163 B167 B171 B175 B179 B183 B187" xr:uid="{00000000-0002-0000-0200-000004000000}">
      <formula1>$B$202:$B$251</formula1>
    </dataValidation>
  </dataValidations>
  <pageMargins left="0.7" right="0.7" top="0.75" bottom="0.75" header="0.3" footer="0.3"/>
  <pageSetup paperSize="9" orientation="portrait" horizontalDpi="4294967293"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tabColor rgb="FF2200F0"/>
  </sheetPr>
  <dimension ref="A1:X179"/>
  <sheetViews>
    <sheetView zoomScale="72" zoomScaleNormal="72" workbookViewId="0">
      <pane xSplit="3" ySplit="5" topLeftCell="I6" activePane="bottomRight" state="frozen"/>
      <selection pane="topRight" activeCell="D1" sqref="D1"/>
      <selection pane="bottomLeft" activeCell="A6" sqref="A6"/>
      <selection pane="bottomRight" activeCell="O6" sqref="O6:R34"/>
    </sheetView>
  </sheetViews>
  <sheetFormatPr baseColWidth="10" defaultColWidth="11.44140625" defaultRowHeight="13.2" x14ac:dyDescent="0.25"/>
  <cols>
    <col min="1" max="1" width="3" bestFit="1" customWidth="1"/>
    <col min="2" max="2" width="27.5546875" bestFit="1" customWidth="1"/>
    <col min="4" max="4" width="26.5546875" customWidth="1"/>
    <col min="5" max="5" width="12.5546875" style="24" customWidth="1"/>
    <col min="6" max="6" width="6" customWidth="1"/>
    <col min="7" max="7" width="26.5546875" customWidth="1"/>
    <col min="8" max="8" width="12.5546875" style="24" customWidth="1"/>
    <col min="9" max="9" width="6" customWidth="1"/>
    <col min="10" max="10" width="26.5546875" customWidth="1"/>
    <col min="11" max="11" width="12.5546875" style="24" customWidth="1"/>
    <col min="12" max="12" width="4.44140625" customWidth="1"/>
    <col min="13" max="13" width="5" style="251" customWidth="1"/>
    <col min="14" max="14" width="3" bestFit="1" customWidth="1"/>
    <col min="15" max="15" width="19.5546875" bestFit="1" customWidth="1"/>
    <col min="16" max="16" width="12.44140625" customWidth="1"/>
    <col min="17" max="17" width="13.44140625" bestFit="1" customWidth="1"/>
    <col min="19" max="19" width="4.44140625" style="251" customWidth="1"/>
    <col min="20" max="20" width="5.44140625" customWidth="1"/>
    <col min="21" max="21" width="19.5546875" bestFit="1" customWidth="1"/>
    <col min="22" max="22" width="13.5546875" customWidth="1"/>
    <col min="23" max="23" width="14.5546875" customWidth="1"/>
    <col min="24" max="24" width="11.77734375" customWidth="1"/>
  </cols>
  <sheetData>
    <row r="1" spans="1:24" ht="24.6" x14ac:dyDescent="0.4">
      <c r="A1" s="176"/>
      <c r="C1" s="176"/>
      <c r="D1" s="334" t="s">
        <v>29</v>
      </c>
      <c r="E1" s="334"/>
      <c r="F1" s="334"/>
      <c r="G1" s="334"/>
      <c r="H1" s="334"/>
      <c r="I1" s="334"/>
      <c r="J1" s="334"/>
      <c r="K1" s="334"/>
    </row>
    <row r="2" spans="1:24" x14ac:dyDescent="0.25">
      <c r="B2" s="4"/>
      <c r="C2" s="4"/>
      <c r="D2" s="19"/>
      <c r="G2" s="19"/>
      <c r="J2" s="19"/>
    </row>
    <row r="3" spans="1:24" ht="13.35" customHeight="1" x14ac:dyDescent="0.25">
      <c r="B3" s="4"/>
      <c r="C3" s="4"/>
      <c r="D3" s="19"/>
      <c r="G3" s="19"/>
      <c r="J3" s="19"/>
      <c r="N3" s="225"/>
      <c r="O3" s="330" t="s">
        <v>79</v>
      </c>
      <c r="P3" s="330"/>
      <c r="Q3" s="330"/>
      <c r="R3" s="330"/>
      <c r="U3" s="330" t="s">
        <v>80</v>
      </c>
      <c r="V3" s="330"/>
      <c r="W3" s="330"/>
      <c r="X3" s="330"/>
    </row>
    <row r="4" spans="1:24" ht="13.35" customHeight="1" x14ac:dyDescent="0.25">
      <c r="A4" s="50"/>
      <c r="B4" s="9" t="s">
        <v>4</v>
      </c>
      <c r="C4" s="6"/>
      <c r="D4" s="30"/>
      <c r="E4" s="25"/>
      <c r="G4" s="30"/>
      <c r="H4" s="25"/>
      <c r="J4" s="30"/>
      <c r="K4" s="25"/>
      <c r="N4" s="225"/>
      <c r="O4" s="331"/>
      <c r="P4" s="331"/>
      <c r="Q4" s="331"/>
      <c r="R4" s="331"/>
      <c r="U4" s="330"/>
      <c r="V4" s="330"/>
      <c r="W4" s="330"/>
      <c r="X4" s="330"/>
    </row>
    <row r="5" spans="1:24" ht="13.35" customHeight="1" x14ac:dyDescent="0.25">
      <c r="A5" s="31"/>
      <c r="B5" s="9" t="s">
        <v>5</v>
      </c>
      <c r="C5" s="7"/>
      <c r="D5" s="332" t="s">
        <v>30</v>
      </c>
      <c r="E5" s="332"/>
      <c r="G5" s="332" t="s">
        <v>31</v>
      </c>
      <c r="H5" s="332"/>
      <c r="J5" s="332" t="s">
        <v>32</v>
      </c>
      <c r="K5" s="332"/>
      <c r="O5" s="252" t="s">
        <v>81</v>
      </c>
      <c r="P5" s="221" t="s">
        <v>82</v>
      </c>
      <c r="Q5" s="221" t="s">
        <v>83</v>
      </c>
      <c r="R5" s="222" t="s">
        <v>0</v>
      </c>
      <c r="U5" s="202" t="s">
        <v>81</v>
      </c>
      <c r="V5" s="211" t="s">
        <v>82</v>
      </c>
      <c r="W5" s="211" t="s">
        <v>83</v>
      </c>
      <c r="X5" s="211" t="s">
        <v>0</v>
      </c>
    </row>
    <row r="6" spans="1:24" ht="13.8" thickBot="1" x14ac:dyDescent="0.3">
      <c r="A6" s="31"/>
      <c r="B6" s="7"/>
      <c r="C6" s="7"/>
      <c r="D6" s="78"/>
      <c r="E6" s="26" t="s">
        <v>8</v>
      </c>
      <c r="G6" s="78"/>
      <c r="H6" s="26" t="s">
        <v>8</v>
      </c>
      <c r="J6" s="78"/>
      <c r="K6" s="26" t="s">
        <v>8</v>
      </c>
      <c r="N6" s="5">
        <v>1</v>
      </c>
      <c r="O6" s="5" t="str">
        <f>VLOOKUP(N6,'Numéro licences'!$A$4:$B$32,2)</f>
        <v>BRIATTE Joëlle</v>
      </c>
      <c r="P6" s="45">
        <f>SUM(E8)</f>
        <v>0</v>
      </c>
      <c r="Q6" s="45">
        <f>SUM(H8)</f>
        <v>0</v>
      </c>
      <c r="R6" s="45">
        <f>SUM(P6:Q6)</f>
        <v>0</v>
      </c>
      <c r="T6" s="5">
        <v>1</v>
      </c>
      <c r="U6" s="5" t="str">
        <f>VLOOKUP(T6,'Numéro licences'!$A$4:$B$32,2)</f>
        <v>BRIATTE Joëlle</v>
      </c>
      <c r="V6" s="45">
        <f>SUM(E7)</f>
        <v>0</v>
      </c>
      <c r="W6" s="45">
        <f>SUM(H7)</f>
        <v>0</v>
      </c>
      <c r="X6" s="55">
        <f t="shared" ref="X6:X34" si="0">SUM(V6:W6)</f>
        <v>0</v>
      </c>
    </row>
    <row r="7" spans="1:24" x14ac:dyDescent="0.25">
      <c r="A7" s="5">
        <v>1</v>
      </c>
      <c r="B7" s="327" t="str">
        <f>VLOOKUP(A7,'Numéro licences'!$A$4:$B$32,2)</f>
        <v>BRIATTE Joëlle</v>
      </c>
      <c r="C7" s="66" t="s">
        <v>4</v>
      </c>
      <c r="D7" s="76" t="s">
        <v>14</v>
      </c>
      <c r="E7" s="186">
        <f>SUM('Passagers Nat'!CL8)</f>
        <v>0</v>
      </c>
      <c r="F7" s="189"/>
      <c r="G7" s="188" t="s">
        <v>14</v>
      </c>
      <c r="H7" s="41">
        <f>SUM('Passagers Inter'!CM7)</f>
        <v>0</v>
      </c>
      <c r="I7" s="189"/>
      <c r="J7" s="76" t="s">
        <v>14</v>
      </c>
      <c r="K7" s="41">
        <f>SUM(E7+H7)</f>
        <v>0</v>
      </c>
      <c r="N7" s="5">
        <v>2</v>
      </c>
      <c r="O7" s="5" t="str">
        <f>VLOOKUP(N7,'Numéro licences'!$A$4:$B$32,2)</f>
        <v>DEL FABBRO Laurence</v>
      </c>
      <c r="P7" s="45">
        <f>SUM(E12)</f>
        <v>200</v>
      </c>
      <c r="Q7" s="45">
        <f>SUM(H12)</f>
        <v>1033</v>
      </c>
      <c r="R7" s="45">
        <f t="shared" ref="R7:R34" si="1">SUM(P7:Q7)</f>
        <v>1233</v>
      </c>
      <c r="T7" s="5">
        <v>2</v>
      </c>
      <c r="U7" s="5" t="str">
        <f>VLOOKUP(T7,'Numéro licences'!$A$4:$B$32,2)</f>
        <v>DEL FABBRO Laurence</v>
      </c>
      <c r="V7" s="45">
        <f>SUM(E11)</f>
        <v>200</v>
      </c>
      <c r="W7" s="45">
        <f>SUM(H11)</f>
        <v>1033</v>
      </c>
      <c r="X7" s="55">
        <f t="shared" si="0"/>
        <v>1233</v>
      </c>
    </row>
    <row r="8" spans="1:24" x14ac:dyDescent="0.25">
      <c r="A8" s="34"/>
      <c r="B8" s="328"/>
      <c r="C8" s="66" t="s">
        <v>5</v>
      </c>
      <c r="D8" s="76" t="s">
        <v>15</v>
      </c>
      <c r="E8" s="187">
        <f>SUM('Passagers Nat'!CL9)</f>
        <v>0</v>
      </c>
      <c r="F8" s="190"/>
      <c r="G8" s="188" t="s">
        <v>15</v>
      </c>
      <c r="H8" s="70">
        <f>SUM('Passagers Inter'!CM8)</f>
        <v>0</v>
      </c>
      <c r="I8" s="190"/>
      <c r="J8" s="76" t="s">
        <v>15</v>
      </c>
      <c r="K8" s="70">
        <f t="shared" ref="K8:K71" si="2">SUM(E8+H8)</f>
        <v>0</v>
      </c>
      <c r="N8" s="5">
        <v>3</v>
      </c>
      <c r="O8" s="5" t="str">
        <f>VLOOKUP(N8,'Numéro licences'!$A$4:$B$32,2)</f>
        <v>ERVEN France</v>
      </c>
      <c r="P8" s="45">
        <f>SUM(E16)</f>
        <v>0</v>
      </c>
      <c r="Q8" s="45">
        <f>SUM(H16)</f>
        <v>1033</v>
      </c>
      <c r="R8" s="45">
        <f t="shared" si="1"/>
        <v>1033</v>
      </c>
      <c r="T8" s="5">
        <v>3</v>
      </c>
      <c r="U8" s="5" t="str">
        <f>VLOOKUP(T8,'Numéro licences'!$A$4:$B$32,2)</f>
        <v>ERVEN France</v>
      </c>
      <c r="V8" s="45">
        <f>SUM(E15)</f>
        <v>20</v>
      </c>
      <c r="W8" s="45">
        <f>SUM(H15)</f>
        <v>1033</v>
      </c>
      <c r="X8" s="55">
        <f t="shared" si="0"/>
        <v>1053</v>
      </c>
    </row>
    <row r="9" spans="1:24" x14ac:dyDescent="0.25">
      <c r="B9" s="328"/>
      <c r="C9" s="47"/>
      <c r="D9" s="76" t="s">
        <v>16</v>
      </c>
      <c r="E9" s="69">
        <f>SUM('Passagers Nat'!CL10)</f>
        <v>0</v>
      </c>
      <c r="F9" s="190"/>
      <c r="G9" s="188" t="s">
        <v>16</v>
      </c>
      <c r="H9" s="46">
        <f>SUM('Passagers Inter'!CM9)</f>
        <v>0</v>
      </c>
      <c r="I9" s="190"/>
      <c r="J9" s="76" t="s">
        <v>16</v>
      </c>
      <c r="K9" s="46">
        <f t="shared" si="2"/>
        <v>0</v>
      </c>
      <c r="N9" s="5">
        <v>4</v>
      </c>
      <c r="O9" s="5" t="str">
        <f>VLOOKUP(N9,'Numéro licences'!$A$4:$B$32,2)</f>
        <v>FIEVET Nathalie</v>
      </c>
      <c r="P9" s="45">
        <f>SUM(E20)</f>
        <v>120</v>
      </c>
      <c r="Q9" s="45">
        <f>SUM(H20)</f>
        <v>0</v>
      </c>
      <c r="R9" s="45">
        <f t="shared" si="1"/>
        <v>120</v>
      </c>
      <c r="T9" s="5">
        <v>4</v>
      </c>
      <c r="U9" s="5" t="str">
        <f>VLOOKUP(T9,'Numéro licences'!$A$4:$B$32,2)</f>
        <v>FIEVET Nathalie</v>
      </c>
      <c r="V9" s="45">
        <f>SUM(E19)</f>
        <v>120</v>
      </c>
      <c r="W9" s="45">
        <f>SUM(H19)</f>
        <v>0</v>
      </c>
      <c r="X9" s="55">
        <f t="shared" si="0"/>
        <v>120</v>
      </c>
    </row>
    <row r="10" spans="1:24" x14ac:dyDescent="0.25">
      <c r="B10" s="329"/>
      <c r="C10" s="47"/>
      <c r="D10" s="76" t="s">
        <v>27</v>
      </c>
      <c r="E10" s="69">
        <f>SUM('Passagers Nat'!CL11)</f>
        <v>0</v>
      </c>
      <c r="F10" s="190"/>
      <c r="G10" s="188" t="s">
        <v>27</v>
      </c>
      <c r="H10" s="46">
        <f>SUM('Passagers Inter'!CM10)</f>
        <v>0</v>
      </c>
      <c r="I10" s="190"/>
      <c r="J10" s="76" t="s">
        <v>27</v>
      </c>
      <c r="K10" s="46">
        <f t="shared" si="2"/>
        <v>0</v>
      </c>
      <c r="N10" s="5">
        <v>5</v>
      </c>
      <c r="O10" s="5" t="str">
        <f>VLOOKUP(N10,'Numéro licences'!$A$4:$B$32,2)</f>
        <v>FRANQUET Françoise</v>
      </c>
      <c r="P10" s="45">
        <f>SUM(E24)</f>
        <v>3808</v>
      </c>
      <c r="Q10" s="45">
        <f>SUM(H24)</f>
        <v>0</v>
      </c>
      <c r="R10" s="45">
        <f t="shared" si="1"/>
        <v>3808</v>
      </c>
      <c r="T10" s="5">
        <v>5</v>
      </c>
      <c r="U10" s="5" t="str">
        <f>VLOOKUP(T10,'Numéro licences'!$A$4:$B$32,2)</f>
        <v>FRANQUET Françoise</v>
      </c>
      <c r="V10" s="45">
        <f>SUM(E23)</f>
        <v>3808</v>
      </c>
      <c r="W10" s="45">
        <f>SUM(H23)</f>
        <v>0</v>
      </c>
      <c r="X10" s="55">
        <f t="shared" si="0"/>
        <v>3808</v>
      </c>
    </row>
    <row r="11" spans="1:24" x14ac:dyDescent="0.25">
      <c r="A11" s="135">
        <v>2</v>
      </c>
      <c r="B11" s="327" t="str">
        <f>VLOOKUP(A11,'Numéro licences'!$A$4:$B$32,2)</f>
        <v>DEL FABBRO Laurence</v>
      </c>
      <c r="C11" s="67" t="s">
        <v>4</v>
      </c>
      <c r="D11" s="76" t="s">
        <v>14</v>
      </c>
      <c r="E11" s="186">
        <f>SUM('Passagers Nat'!CL12)</f>
        <v>200</v>
      </c>
      <c r="F11" s="190"/>
      <c r="G11" s="188" t="s">
        <v>14</v>
      </c>
      <c r="H11" s="41">
        <f>SUM('Passagers Inter'!CM11)</f>
        <v>1033</v>
      </c>
      <c r="I11" s="190"/>
      <c r="J11" s="76" t="s">
        <v>14</v>
      </c>
      <c r="K11" s="41">
        <f t="shared" si="2"/>
        <v>1233</v>
      </c>
      <c r="N11" s="5">
        <v>6</v>
      </c>
      <c r="O11" s="5" t="str">
        <f>VLOOKUP(N11,'Numéro licences'!$A$4:$B$32,2)</f>
        <v>GIAUX Annie</v>
      </c>
      <c r="P11" s="45">
        <f>SUM(E28)</f>
        <v>0</v>
      </c>
      <c r="Q11" s="45">
        <f>SUM(H28)</f>
        <v>0</v>
      </c>
      <c r="R11" s="45">
        <f t="shared" si="1"/>
        <v>0</v>
      </c>
      <c r="T11" s="5">
        <v>6</v>
      </c>
      <c r="U11" s="5" t="str">
        <f>VLOOKUP(T11,'Numéro licences'!$A$4:$B$32,2)</f>
        <v>GIAUX Annie</v>
      </c>
      <c r="V11" s="45">
        <f>SUM(E27)</f>
        <v>0</v>
      </c>
      <c r="W11" s="45">
        <f>SUM(H27)</f>
        <v>0</v>
      </c>
      <c r="X11" s="55">
        <f t="shared" si="0"/>
        <v>0</v>
      </c>
    </row>
    <row r="12" spans="1:24" x14ac:dyDescent="0.25">
      <c r="A12" s="34"/>
      <c r="B12" s="328"/>
      <c r="C12" s="66" t="s">
        <v>5</v>
      </c>
      <c r="D12" s="76" t="s">
        <v>15</v>
      </c>
      <c r="E12" s="187">
        <f>SUM('Passagers Nat'!CL13)</f>
        <v>200</v>
      </c>
      <c r="F12" s="190"/>
      <c r="G12" s="188" t="s">
        <v>15</v>
      </c>
      <c r="H12" s="70">
        <f>SUM('Passagers Inter'!CM12)</f>
        <v>1033</v>
      </c>
      <c r="I12" s="190"/>
      <c r="J12" s="76" t="s">
        <v>15</v>
      </c>
      <c r="K12" s="70">
        <f t="shared" si="2"/>
        <v>1233</v>
      </c>
      <c r="N12" s="5">
        <v>7</v>
      </c>
      <c r="O12" s="5" t="str">
        <f>VLOOKUP(N12,'Numéro licences'!$A$4:$B$32,2)</f>
        <v>GREGORICS Kathy</v>
      </c>
      <c r="P12" s="45">
        <f>SUM(E32)</f>
        <v>320</v>
      </c>
      <c r="Q12" s="45">
        <f>SUM(H32)</f>
        <v>579</v>
      </c>
      <c r="R12" s="45">
        <f t="shared" si="1"/>
        <v>899</v>
      </c>
      <c r="T12" s="5">
        <v>7</v>
      </c>
      <c r="U12" s="5" t="str">
        <f>VLOOKUP(T12,'Numéro licences'!$A$4:$B$32,2)</f>
        <v>GREGORICS Kathy</v>
      </c>
      <c r="V12" s="45">
        <f>SUM(E31)</f>
        <v>320</v>
      </c>
      <c r="W12" s="45">
        <f>SUM(H31)</f>
        <v>579</v>
      </c>
      <c r="X12" s="55">
        <f t="shared" si="0"/>
        <v>899</v>
      </c>
    </row>
    <row r="13" spans="1:24" x14ac:dyDescent="0.25">
      <c r="B13" s="328"/>
      <c r="C13" s="4"/>
      <c r="D13" s="76" t="s">
        <v>16</v>
      </c>
      <c r="E13" s="69">
        <f>SUM('Passagers Nat'!CL14)</f>
        <v>1</v>
      </c>
      <c r="F13" s="190"/>
      <c r="G13" s="188" t="s">
        <v>16</v>
      </c>
      <c r="H13" s="46">
        <f>SUM('Passagers Inter'!CM13)</f>
        <v>1</v>
      </c>
      <c r="I13" s="190"/>
      <c r="J13" s="76" t="s">
        <v>16</v>
      </c>
      <c r="K13" s="46">
        <f t="shared" si="2"/>
        <v>2</v>
      </c>
      <c r="N13" s="5">
        <v>8</v>
      </c>
      <c r="O13" s="5" t="str">
        <f>VLOOKUP(N13,'Numéro licences'!$A$4:$B$32,2)</f>
        <v>INGELS Chantal</v>
      </c>
      <c r="P13" s="45">
        <f>SUM(E36)</f>
        <v>0</v>
      </c>
      <c r="Q13" s="45">
        <f>SUM(H36)</f>
        <v>0</v>
      </c>
      <c r="R13" s="45">
        <f t="shared" si="1"/>
        <v>0</v>
      </c>
      <c r="T13" s="5">
        <v>8</v>
      </c>
      <c r="U13" s="5" t="str">
        <f>VLOOKUP(T13,'Numéro licences'!$A$4:$B$32,2)</f>
        <v>INGELS Chantal</v>
      </c>
      <c r="V13" s="45">
        <f>SUM(E35)</f>
        <v>0</v>
      </c>
      <c r="W13" s="45">
        <f>SUM(H35)</f>
        <v>0</v>
      </c>
      <c r="X13" s="55">
        <f t="shared" si="0"/>
        <v>0</v>
      </c>
    </row>
    <row r="14" spans="1:24" x14ac:dyDescent="0.25">
      <c r="B14" s="329"/>
      <c r="C14" s="4"/>
      <c r="D14" s="76" t="s">
        <v>27</v>
      </c>
      <c r="E14" s="69">
        <f>SUM('Passagers Nat'!CL15)</f>
        <v>0</v>
      </c>
      <c r="F14" s="190"/>
      <c r="G14" s="188" t="s">
        <v>27</v>
      </c>
      <c r="H14" s="46">
        <f>SUM('Passagers Inter'!CM14)</f>
        <v>1</v>
      </c>
      <c r="I14" s="190"/>
      <c r="J14" s="76" t="s">
        <v>27</v>
      </c>
      <c r="K14" s="46">
        <f t="shared" si="2"/>
        <v>1</v>
      </c>
      <c r="N14" s="5">
        <v>9</v>
      </c>
      <c r="O14" s="5" t="str">
        <f>VLOOKUP(N14,'Numéro licences'!$A$4:$B$32,2)</f>
        <v>LAMBILLON Anne</v>
      </c>
      <c r="P14" s="45">
        <f>SUM(E40)</f>
        <v>320</v>
      </c>
      <c r="Q14" s="45">
        <f>SUM(H40)</f>
        <v>0</v>
      </c>
      <c r="R14" s="45">
        <f t="shared" si="1"/>
        <v>320</v>
      </c>
      <c r="T14" s="5">
        <v>9</v>
      </c>
      <c r="U14" s="5" t="str">
        <f>VLOOKUP(T14,'Numéro licences'!$A$4:$B$32,2)</f>
        <v>LAMBILLON Anne</v>
      </c>
      <c r="V14" s="45">
        <f>SUM(E39)</f>
        <v>320</v>
      </c>
      <c r="W14" s="45">
        <f>SUM(H39)</f>
        <v>0</v>
      </c>
      <c r="X14" s="55">
        <f t="shared" si="0"/>
        <v>320</v>
      </c>
    </row>
    <row r="15" spans="1:24" x14ac:dyDescent="0.25">
      <c r="A15" s="135">
        <v>3</v>
      </c>
      <c r="B15" s="327" t="str">
        <f>VLOOKUP(A15,'Numéro licences'!$A$4:$B$32,2)</f>
        <v>ERVEN France</v>
      </c>
      <c r="C15" s="67" t="s">
        <v>4</v>
      </c>
      <c r="D15" s="76" t="s">
        <v>14</v>
      </c>
      <c r="E15" s="186">
        <f>SUM('Passagers Nat'!CL16)</f>
        <v>20</v>
      </c>
      <c r="F15" s="190"/>
      <c r="G15" s="188" t="s">
        <v>14</v>
      </c>
      <c r="H15" s="41">
        <f>SUM('Passagers Inter'!CM15)</f>
        <v>1033</v>
      </c>
      <c r="I15" s="190"/>
      <c r="J15" s="76" t="s">
        <v>14</v>
      </c>
      <c r="K15" s="41">
        <f t="shared" si="2"/>
        <v>1053</v>
      </c>
      <c r="N15" s="5">
        <v>10</v>
      </c>
      <c r="O15" s="5" t="str">
        <f>VLOOKUP(N15,'Numéro licences'!$A$4:$B$32,2)</f>
        <v>LAMIROY Anne</v>
      </c>
      <c r="P15" s="45">
        <f>SUM(E44)</f>
        <v>0</v>
      </c>
      <c r="Q15" s="45">
        <f>SUM(H44)</f>
        <v>2990</v>
      </c>
      <c r="R15" s="45">
        <f t="shared" si="1"/>
        <v>2990</v>
      </c>
      <c r="T15" s="5">
        <v>10</v>
      </c>
      <c r="U15" s="5" t="str">
        <f>VLOOKUP(T15,'Numéro licences'!$A$4:$B$32,2)</f>
        <v>LAMIROY Anne</v>
      </c>
      <c r="V15" s="45">
        <f>SUM(E43)</f>
        <v>0</v>
      </c>
      <c r="W15" s="45">
        <f>SUM(H43)</f>
        <v>2990</v>
      </c>
      <c r="X15" s="55">
        <f t="shared" si="0"/>
        <v>2990</v>
      </c>
    </row>
    <row r="16" spans="1:24" x14ac:dyDescent="0.25">
      <c r="A16" s="34"/>
      <c r="B16" s="328"/>
      <c r="C16" s="66" t="s">
        <v>5</v>
      </c>
      <c r="D16" s="76" t="s">
        <v>15</v>
      </c>
      <c r="E16" s="187">
        <f>SUM('Passagers Nat'!CL17)</f>
        <v>0</v>
      </c>
      <c r="F16" s="190"/>
      <c r="G16" s="188" t="s">
        <v>15</v>
      </c>
      <c r="H16" s="70">
        <f>SUM('Passagers Inter'!CM16)</f>
        <v>1033</v>
      </c>
      <c r="I16" s="190"/>
      <c r="J16" s="76" t="s">
        <v>15</v>
      </c>
      <c r="K16" s="70">
        <f t="shared" si="2"/>
        <v>1033</v>
      </c>
      <c r="N16" s="5">
        <v>11</v>
      </c>
      <c r="O16" s="5" t="str">
        <f>VLOOKUP(N16,'Numéro licences'!$A$4:$B$32,2)</f>
        <v>LEROY Laure</v>
      </c>
      <c r="P16" s="45">
        <f>SUM(E48)</f>
        <v>8046</v>
      </c>
      <c r="Q16" s="45">
        <f>SUM(H48)</f>
        <v>2332</v>
      </c>
      <c r="R16" s="45">
        <f t="shared" si="1"/>
        <v>10378</v>
      </c>
      <c r="T16" s="5">
        <v>11</v>
      </c>
      <c r="U16" s="5" t="str">
        <f>VLOOKUP(T16,'Numéro licences'!$A$4:$B$32,2)</f>
        <v>LEROY Laure</v>
      </c>
      <c r="V16" s="45">
        <f>SUM(E47)</f>
        <v>8046</v>
      </c>
      <c r="W16" s="45">
        <f>SUM(H47)</f>
        <v>2332</v>
      </c>
      <c r="X16" s="55">
        <f t="shared" si="0"/>
        <v>10378</v>
      </c>
    </row>
    <row r="17" spans="1:24" x14ac:dyDescent="0.25">
      <c r="B17" s="328"/>
      <c r="C17" s="4"/>
      <c r="D17" s="76" t="s">
        <v>16</v>
      </c>
      <c r="E17" s="69">
        <f>SUM('Passagers Nat'!CL18)</f>
        <v>0</v>
      </c>
      <c r="F17" s="190"/>
      <c r="G17" s="188" t="s">
        <v>16</v>
      </c>
      <c r="H17" s="46">
        <f>SUM('Passagers Inter'!CM17)</f>
        <v>1</v>
      </c>
      <c r="I17" s="190"/>
      <c r="J17" s="76" t="s">
        <v>16</v>
      </c>
      <c r="K17" s="46">
        <f t="shared" si="2"/>
        <v>1</v>
      </c>
      <c r="N17" s="5">
        <v>12</v>
      </c>
      <c r="O17" s="5" t="str">
        <f>VLOOKUP(N17,'Numéro licences'!$A$4:$B$32,2)</f>
        <v>PONT Patricia</v>
      </c>
      <c r="P17" s="45">
        <f>SUM(E52)</f>
        <v>9286</v>
      </c>
      <c r="Q17" s="45">
        <f>SUM(H52)</f>
        <v>1033</v>
      </c>
      <c r="R17" s="45">
        <f t="shared" si="1"/>
        <v>10319</v>
      </c>
      <c r="T17" s="5">
        <v>12</v>
      </c>
      <c r="U17" s="5" t="str">
        <f>VLOOKUP(T17,'Numéro licences'!$A$4:$B$32,2)</f>
        <v>PONT Patricia</v>
      </c>
      <c r="V17" s="45">
        <f>SUM(E51)</f>
        <v>9286</v>
      </c>
      <c r="W17" s="45">
        <f>SUM(H51)</f>
        <v>1033</v>
      </c>
      <c r="X17" s="55">
        <f t="shared" si="0"/>
        <v>10319</v>
      </c>
    </row>
    <row r="18" spans="1:24" x14ac:dyDescent="0.25">
      <c r="A18" s="35"/>
      <c r="B18" s="329"/>
      <c r="C18" s="4"/>
      <c r="D18" s="76" t="s">
        <v>27</v>
      </c>
      <c r="E18" s="69">
        <f>SUM('Passagers Nat'!CL19)</f>
        <v>1</v>
      </c>
      <c r="F18" s="190"/>
      <c r="G18" s="188" t="s">
        <v>27</v>
      </c>
      <c r="H18" s="46">
        <f>SUM('Passagers Inter'!CM18)</f>
        <v>1</v>
      </c>
      <c r="I18" s="190"/>
      <c r="J18" s="76" t="s">
        <v>27</v>
      </c>
      <c r="K18" s="46">
        <f t="shared" si="2"/>
        <v>2</v>
      </c>
      <c r="N18" s="5">
        <v>13</v>
      </c>
      <c r="O18" s="5">
        <f>VLOOKUP(N18,'Numéro licences'!$A$4:$B$32,2)</f>
        <v>0</v>
      </c>
      <c r="P18" s="45">
        <f>SUM(E56)</f>
        <v>0</v>
      </c>
      <c r="Q18" s="45">
        <f>SUM(H56)</f>
        <v>0</v>
      </c>
      <c r="R18" s="45">
        <f t="shared" si="1"/>
        <v>0</v>
      </c>
      <c r="T18" s="5">
        <v>13</v>
      </c>
      <c r="U18" s="5">
        <f>VLOOKUP(T18,'Numéro licences'!$A$4:$B$32,2)</f>
        <v>0</v>
      </c>
      <c r="V18" s="45">
        <f>SUM(E55)</f>
        <v>0</v>
      </c>
      <c r="W18" s="45">
        <f>SUM(H55)</f>
        <v>0</v>
      </c>
      <c r="X18" s="55">
        <f t="shared" si="0"/>
        <v>0</v>
      </c>
    </row>
    <row r="19" spans="1:24" x14ac:dyDescent="0.25">
      <c r="A19" s="135">
        <v>4</v>
      </c>
      <c r="B19" s="327" t="str">
        <f>VLOOKUP(A19,'Numéro licences'!$A$4:$B$32,2)</f>
        <v>FIEVET Nathalie</v>
      </c>
      <c r="C19" s="139" t="s">
        <v>4</v>
      </c>
      <c r="D19" s="76" t="s">
        <v>14</v>
      </c>
      <c r="E19" s="186">
        <f>SUM('Passagers Nat'!CL20)</f>
        <v>120</v>
      </c>
      <c r="F19" s="190"/>
      <c r="G19" s="188" t="s">
        <v>14</v>
      </c>
      <c r="H19" s="41">
        <f>SUM('Passagers Inter'!CM19)</f>
        <v>0</v>
      </c>
      <c r="I19" s="190"/>
      <c r="J19" s="76" t="s">
        <v>14</v>
      </c>
      <c r="K19" s="41">
        <f t="shared" si="2"/>
        <v>120</v>
      </c>
      <c r="N19" s="5">
        <v>14</v>
      </c>
      <c r="O19" s="5">
        <f>VLOOKUP(N19,'Numéro licences'!$A$4:$B$32,2)</f>
        <v>0</v>
      </c>
      <c r="P19" s="45">
        <f>SUM(E60)</f>
        <v>0</v>
      </c>
      <c r="Q19" s="45">
        <f>SUM(H60)</f>
        <v>0</v>
      </c>
      <c r="R19" s="45">
        <f t="shared" si="1"/>
        <v>0</v>
      </c>
      <c r="T19" s="5">
        <v>14</v>
      </c>
      <c r="U19" s="5">
        <f>VLOOKUP(T19,'Numéro licences'!$A$4:$B$32,2)</f>
        <v>0</v>
      </c>
      <c r="V19" s="45">
        <f>SUM(E59)</f>
        <v>0</v>
      </c>
      <c r="W19" s="45">
        <f>SUM(H59)</f>
        <v>0</v>
      </c>
      <c r="X19" s="55">
        <f t="shared" si="0"/>
        <v>0</v>
      </c>
    </row>
    <row r="20" spans="1:24" x14ac:dyDescent="0.25">
      <c r="A20" s="34"/>
      <c r="B20" s="328"/>
      <c r="C20" s="139" t="s">
        <v>5</v>
      </c>
      <c r="D20" s="76" t="s">
        <v>15</v>
      </c>
      <c r="E20" s="187">
        <f>SUM('Passagers Nat'!CL21)</f>
        <v>120</v>
      </c>
      <c r="F20" s="190"/>
      <c r="G20" s="188" t="s">
        <v>15</v>
      </c>
      <c r="H20" s="70">
        <f>SUM('Passagers Inter'!CM20)</f>
        <v>0</v>
      </c>
      <c r="I20" s="190"/>
      <c r="J20" s="76" t="s">
        <v>15</v>
      </c>
      <c r="K20" s="70">
        <f t="shared" si="2"/>
        <v>120</v>
      </c>
      <c r="N20" s="5">
        <v>15</v>
      </c>
      <c r="O20" s="5">
        <f>VLOOKUP(N20,'Numéro licences'!$A$4:$B$32,2)</f>
        <v>0</v>
      </c>
      <c r="P20" s="45">
        <f>SUM(E64)</f>
        <v>0</v>
      </c>
      <c r="Q20" s="45">
        <f>SUM(H64)</f>
        <v>0</v>
      </c>
      <c r="R20" s="45">
        <f t="shared" si="1"/>
        <v>0</v>
      </c>
      <c r="T20" s="5">
        <v>15</v>
      </c>
      <c r="U20" s="5">
        <f>VLOOKUP(T20,'Numéro licences'!$A$4:$B$32,2)</f>
        <v>0</v>
      </c>
      <c r="V20" s="45">
        <f>SUM(E78)</f>
        <v>0</v>
      </c>
      <c r="W20" s="45">
        <f>SUM(H78)</f>
        <v>0</v>
      </c>
      <c r="X20" s="55">
        <f t="shared" si="0"/>
        <v>0</v>
      </c>
    </row>
    <row r="21" spans="1:24" x14ac:dyDescent="0.25">
      <c r="B21" s="328"/>
      <c r="C21" s="136"/>
      <c r="D21" s="76" t="s">
        <v>16</v>
      </c>
      <c r="E21" s="69">
        <f>SUM('Passagers Nat'!CL22)</f>
        <v>1</v>
      </c>
      <c r="F21" s="190"/>
      <c r="G21" s="188" t="s">
        <v>16</v>
      </c>
      <c r="H21" s="46">
        <f>SUM('Passagers Inter'!CM21)</f>
        <v>0</v>
      </c>
      <c r="I21" s="190"/>
      <c r="J21" s="76" t="s">
        <v>16</v>
      </c>
      <c r="K21" s="46">
        <f t="shared" si="2"/>
        <v>1</v>
      </c>
      <c r="N21" s="5">
        <v>16</v>
      </c>
      <c r="O21" s="5">
        <f>VLOOKUP(N21,'Numéro licences'!$A$4:$B$32,2)</f>
        <v>0</v>
      </c>
      <c r="P21" s="45">
        <f>SUM(E68)</f>
        <v>0</v>
      </c>
      <c r="Q21" s="45">
        <f>SUM(H68)</f>
        <v>0</v>
      </c>
      <c r="R21" s="45">
        <f t="shared" si="1"/>
        <v>0</v>
      </c>
      <c r="T21" s="5">
        <v>16</v>
      </c>
      <c r="U21" s="5">
        <f>VLOOKUP(T21,'Numéro licences'!$A$4:$B$32,2)</f>
        <v>0</v>
      </c>
      <c r="V21" s="45">
        <f>SUM(E64)</f>
        <v>0</v>
      </c>
      <c r="W21" s="45">
        <f>SUM(H64)</f>
        <v>0</v>
      </c>
      <c r="X21" s="55">
        <f t="shared" si="0"/>
        <v>0</v>
      </c>
    </row>
    <row r="22" spans="1:24" x14ac:dyDescent="0.25">
      <c r="B22" s="329"/>
      <c r="C22" s="136"/>
      <c r="D22" s="76" t="s">
        <v>27</v>
      </c>
      <c r="E22" s="69">
        <f>SUM('Passagers Nat'!CL23)</f>
        <v>0</v>
      </c>
      <c r="F22" s="190"/>
      <c r="G22" s="188" t="s">
        <v>27</v>
      </c>
      <c r="H22" s="46">
        <f>SUM('Passagers Inter'!CM22)</f>
        <v>0</v>
      </c>
      <c r="I22" s="190"/>
      <c r="J22" s="76" t="s">
        <v>27</v>
      </c>
      <c r="K22" s="46">
        <f t="shared" si="2"/>
        <v>0</v>
      </c>
      <c r="N22" s="5">
        <v>17</v>
      </c>
      <c r="O22" s="5">
        <f>VLOOKUP(N22,'Numéro licences'!$A$4:$B$32,2)</f>
        <v>0</v>
      </c>
      <c r="P22" s="45">
        <f>SUM(E72)</f>
        <v>0</v>
      </c>
      <c r="Q22" s="45">
        <f>SUM(H72)</f>
        <v>0</v>
      </c>
      <c r="R22" s="45">
        <f t="shared" si="1"/>
        <v>0</v>
      </c>
      <c r="T22" s="5">
        <v>17</v>
      </c>
      <c r="U22" s="5">
        <f>VLOOKUP(T22,'Numéro licences'!$A$4:$B$32,2)</f>
        <v>0</v>
      </c>
      <c r="V22" s="45">
        <f>SUM(E68)</f>
        <v>0</v>
      </c>
      <c r="W22" s="45">
        <f>SUM(H68)</f>
        <v>0</v>
      </c>
      <c r="X22" s="55">
        <f t="shared" si="0"/>
        <v>0</v>
      </c>
    </row>
    <row r="23" spans="1:24" x14ac:dyDescent="0.25">
      <c r="A23" s="135">
        <v>5</v>
      </c>
      <c r="B23" s="327" t="str">
        <f>VLOOKUP(A23,'Numéro licences'!$A$4:$B$32,2)</f>
        <v>FRANQUET Françoise</v>
      </c>
      <c r="C23" s="66" t="s">
        <v>4</v>
      </c>
      <c r="D23" s="76" t="s">
        <v>14</v>
      </c>
      <c r="E23" s="186">
        <f>SUM('Passagers Nat'!CL24)</f>
        <v>3808</v>
      </c>
      <c r="F23" s="190"/>
      <c r="G23" s="188" t="s">
        <v>14</v>
      </c>
      <c r="H23" s="41">
        <f>SUM('Passagers Inter'!CM23)</f>
        <v>0</v>
      </c>
      <c r="I23" s="190"/>
      <c r="J23" s="76" t="s">
        <v>14</v>
      </c>
      <c r="K23" s="41">
        <f t="shared" si="2"/>
        <v>3808</v>
      </c>
      <c r="N23" s="5">
        <v>18</v>
      </c>
      <c r="O23" s="5">
        <f>VLOOKUP(N23,'Numéro licences'!$A$4:$B$32,2)</f>
        <v>0</v>
      </c>
      <c r="P23" s="45">
        <f>SUM(E76)</f>
        <v>0</v>
      </c>
      <c r="Q23" s="45">
        <f>SUM(H76)</f>
        <v>0</v>
      </c>
      <c r="R23" s="45">
        <f t="shared" si="1"/>
        <v>0</v>
      </c>
      <c r="T23" s="5">
        <v>18</v>
      </c>
      <c r="U23" s="5">
        <f>VLOOKUP(T23,'Numéro licences'!$A$4:$B$32,2)</f>
        <v>0</v>
      </c>
      <c r="V23" s="45">
        <f>SUM(E72)</f>
        <v>0</v>
      </c>
      <c r="W23" s="45">
        <f>SUM(H72)</f>
        <v>0</v>
      </c>
      <c r="X23" s="55">
        <f t="shared" si="0"/>
        <v>0</v>
      </c>
    </row>
    <row r="24" spans="1:24" x14ac:dyDescent="0.25">
      <c r="A24" s="34"/>
      <c r="B24" s="328"/>
      <c r="C24" s="66" t="s">
        <v>5</v>
      </c>
      <c r="D24" s="76" t="s">
        <v>15</v>
      </c>
      <c r="E24" s="187">
        <f>SUM('Passagers Nat'!CL25)</f>
        <v>3808</v>
      </c>
      <c r="F24" s="190"/>
      <c r="G24" s="188" t="s">
        <v>15</v>
      </c>
      <c r="H24" s="70">
        <f>SUM('Passagers Inter'!CM24)</f>
        <v>0</v>
      </c>
      <c r="I24" s="190"/>
      <c r="J24" s="76" t="s">
        <v>15</v>
      </c>
      <c r="K24" s="70">
        <f t="shared" si="2"/>
        <v>3808</v>
      </c>
      <c r="N24" s="5">
        <v>19</v>
      </c>
      <c r="O24" s="5">
        <f>VLOOKUP(N24,'Numéro licences'!$A$4:$B$32,2)</f>
        <v>0</v>
      </c>
      <c r="P24" s="45">
        <f>SUM(E80)</f>
        <v>0</v>
      </c>
      <c r="Q24" s="45">
        <f>SUM(H80)</f>
        <v>0</v>
      </c>
      <c r="R24" s="45">
        <f t="shared" si="1"/>
        <v>0</v>
      </c>
      <c r="T24" s="5">
        <v>19</v>
      </c>
      <c r="U24" s="5">
        <f>VLOOKUP(T24,'Numéro licences'!$A$4:$B$32,2)</f>
        <v>0</v>
      </c>
      <c r="V24" s="45">
        <f>SUM(E76)</f>
        <v>0</v>
      </c>
      <c r="W24" s="45">
        <f>SUM(H76)</f>
        <v>0</v>
      </c>
      <c r="X24" s="55">
        <f t="shared" si="0"/>
        <v>0</v>
      </c>
    </row>
    <row r="25" spans="1:24" x14ac:dyDescent="0.25">
      <c r="B25" s="328"/>
      <c r="C25" s="4"/>
      <c r="D25" s="76" t="s">
        <v>16</v>
      </c>
      <c r="E25" s="69">
        <f>SUM('Passagers Nat'!CL26)</f>
        <v>14</v>
      </c>
      <c r="F25" s="190"/>
      <c r="G25" s="188" t="s">
        <v>16</v>
      </c>
      <c r="H25" s="46">
        <f>SUM('Passagers Inter'!CM25)</f>
        <v>0</v>
      </c>
      <c r="I25" s="190"/>
      <c r="J25" s="76" t="s">
        <v>16</v>
      </c>
      <c r="K25" s="46">
        <f t="shared" si="2"/>
        <v>14</v>
      </c>
      <c r="N25" s="5">
        <v>20</v>
      </c>
      <c r="O25" s="5">
        <f>VLOOKUP(N25,'Numéro licences'!$A$4:$B$32,2)</f>
        <v>0</v>
      </c>
      <c r="P25" s="45">
        <f>SUM(E84)</f>
        <v>0</v>
      </c>
      <c r="Q25" s="45">
        <f>SUM(H84)</f>
        <v>0</v>
      </c>
      <c r="R25" s="45">
        <f t="shared" si="1"/>
        <v>0</v>
      </c>
      <c r="T25" s="5">
        <v>20</v>
      </c>
      <c r="U25" s="5">
        <f>VLOOKUP(T25,'Numéro licences'!$A$4:$B$32,2)</f>
        <v>0</v>
      </c>
      <c r="V25" s="45">
        <f>SUM(E80)</f>
        <v>0</v>
      </c>
      <c r="W25" s="45">
        <f>SUM(H80)</f>
        <v>0</v>
      </c>
      <c r="X25" s="55">
        <f t="shared" si="0"/>
        <v>0</v>
      </c>
    </row>
    <row r="26" spans="1:24" x14ac:dyDescent="0.25">
      <c r="B26" s="329"/>
      <c r="C26" s="4"/>
      <c r="D26" s="76" t="s">
        <v>27</v>
      </c>
      <c r="E26" s="69">
        <f>SUM('Passagers Nat'!CL27)</f>
        <v>12</v>
      </c>
      <c r="F26" s="190"/>
      <c r="G26" s="188" t="s">
        <v>27</v>
      </c>
      <c r="H26" s="46">
        <f>SUM('Passagers Inter'!CM26)</f>
        <v>0</v>
      </c>
      <c r="I26" s="190"/>
      <c r="J26" s="76" t="s">
        <v>27</v>
      </c>
      <c r="K26" s="46">
        <f t="shared" si="2"/>
        <v>12</v>
      </c>
      <c r="N26" s="5">
        <v>21</v>
      </c>
      <c r="O26" s="5">
        <f>VLOOKUP(N26,'Numéro licences'!$A$4:$B$32,2)</f>
        <v>0</v>
      </c>
      <c r="P26" s="45">
        <f>SUM(E88)</f>
        <v>0</v>
      </c>
      <c r="Q26" s="45">
        <f>SUM(H88)</f>
        <v>0</v>
      </c>
      <c r="R26" s="45">
        <f t="shared" si="1"/>
        <v>0</v>
      </c>
      <c r="T26" s="5">
        <v>21</v>
      </c>
      <c r="U26" s="5">
        <f>VLOOKUP(T26,'Numéro licences'!$A$4:$B$32,2)</f>
        <v>0</v>
      </c>
      <c r="V26" s="45">
        <f>SUM(E87)</f>
        <v>0</v>
      </c>
      <c r="W26" s="45">
        <f>SUM(H87)</f>
        <v>0</v>
      </c>
      <c r="X26" s="55">
        <f t="shared" si="0"/>
        <v>0</v>
      </c>
    </row>
    <row r="27" spans="1:24" x14ac:dyDescent="0.25">
      <c r="A27" s="135">
        <v>6</v>
      </c>
      <c r="B27" s="327" t="str">
        <f>VLOOKUP(A27,'Numéro licences'!$A$4:$B$32,2)</f>
        <v>GIAUX Annie</v>
      </c>
      <c r="C27" s="66" t="s">
        <v>4</v>
      </c>
      <c r="D27" s="76" t="s">
        <v>14</v>
      </c>
      <c r="E27" s="186">
        <f>SUM('Passagers Nat'!CL28)</f>
        <v>0</v>
      </c>
      <c r="F27" s="190"/>
      <c r="G27" s="188" t="s">
        <v>14</v>
      </c>
      <c r="H27" s="41">
        <f>SUM('Passagers Inter'!CM27)</f>
        <v>0</v>
      </c>
      <c r="I27" s="190"/>
      <c r="J27" s="76" t="s">
        <v>14</v>
      </c>
      <c r="K27" s="41">
        <f t="shared" si="2"/>
        <v>0</v>
      </c>
      <c r="N27" s="5">
        <v>22</v>
      </c>
      <c r="O27" s="5">
        <f>VLOOKUP(N27,'Numéro licences'!$A$4:$B$32,2)</f>
        <v>0</v>
      </c>
      <c r="P27" s="45">
        <f>SUM(E92)</f>
        <v>0</v>
      </c>
      <c r="Q27" s="45">
        <f>SUM(H92)</f>
        <v>0</v>
      </c>
      <c r="R27" s="45">
        <f t="shared" si="1"/>
        <v>0</v>
      </c>
      <c r="T27" s="5">
        <v>22</v>
      </c>
      <c r="U27" s="5">
        <f>VLOOKUP(T27,'Numéro licences'!$A$4:$B$32,2)</f>
        <v>0</v>
      </c>
      <c r="V27" s="45">
        <f>SUM(E91)</f>
        <v>0</v>
      </c>
      <c r="W27" s="45">
        <f>SUM(H91)</f>
        <v>0</v>
      </c>
      <c r="X27" s="55">
        <f t="shared" si="0"/>
        <v>0</v>
      </c>
    </row>
    <row r="28" spans="1:24" x14ac:dyDescent="0.25">
      <c r="A28" s="34"/>
      <c r="B28" s="328"/>
      <c r="C28" s="66" t="s">
        <v>5</v>
      </c>
      <c r="D28" s="76" t="s">
        <v>15</v>
      </c>
      <c r="E28" s="187">
        <f>SUM('Passagers Nat'!CL29)</f>
        <v>0</v>
      </c>
      <c r="F28" s="190"/>
      <c r="G28" s="188" t="s">
        <v>15</v>
      </c>
      <c r="H28" s="70">
        <f>SUM('Passagers Inter'!CM28)</f>
        <v>0</v>
      </c>
      <c r="I28" s="190"/>
      <c r="J28" s="76" t="s">
        <v>15</v>
      </c>
      <c r="K28" s="70">
        <f t="shared" si="2"/>
        <v>0</v>
      </c>
      <c r="N28" s="5">
        <v>23</v>
      </c>
      <c r="O28" s="5">
        <f>VLOOKUP(N28,'Numéro licences'!$A$4:$B$32,2)</f>
        <v>0</v>
      </c>
      <c r="P28" s="45">
        <f>SUM(E96)</f>
        <v>0</v>
      </c>
      <c r="Q28" s="45">
        <f>SUM(H96)</f>
        <v>0</v>
      </c>
      <c r="R28" s="45">
        <f t="shared" si="1"/>
        <v>0</v>
      </c>
      <c r="T28" s="5">
        <v>23</v>
      </c>
      <c r="U28" s="5">
        <f>VLOOKUP(T28,'Numéro licences'!$A$4:$B$32,2)</f>
        <v>0</v>
      </c>
      <c r="V28" s="45">
        <f>SUM(E95)</f>
        <v>0</v>
      </c>
      <c r="W28" s="45">
        <f>SUM(H95)</f>
        <v>0</v>
      </c>
      <c r="X28" s="55">
        <f t="shared" si="0"/>
        <v>0</v>
      </c>
    </row>
    <row r="29" spans="1:24" x14ac:dyDescent="0.25">
      <c r="B29" s="328"/>
      <c r="C29" s="4"/>
      <c r="D29" s="76" t="s">
        <v>16</v>
      </c>
      <c r="E29" s="69">
        <f>SUM('Passagers Nat'!CL30)</f>
        <v>0</v>
      </c>
      <c r="F29" s="190"/>
      <c r="G29" s="188" t="s">
        <v>16</v>
      </c>
      <c r="H29" s="46">
        <f>SUM('Passagers Inter'!CM29)</f>
        <v>0</v>
      </c>
      <c r="I29" s="190"/>
      <c r="J29" s="76" t="s">
        <v>16</v>
      </c>
      <c r="K29" s="46">
        <f t="shared" si="2"/>
        <v>0</v>
      </c>
      <c r="N29" s="5">
        <v>24</v>
      </c>
      <c r="O29" s="5">
        <f>VLOOKUP(N29,'Numéro licences'!$A$4:$B$32,2)</f>
        <v>0</v>
      </c>
      <c r="P29" s="45">
        <f>SUM(E100)</f>
        <v>0</v>
      </c>
      <c r="Q29" s="45">
        <f>SUM(H100)</f>
        <v>0</v>
      </c>
      <c r="R29" s="45">
        <f t="shared" si="1"/>
        <v>0</v>
      </c>
      <c r="T29" s="5">
        <v>24</v>
      </c>
      <c r="U29" s="5">
        <f>VLOOKUP(T29,'Numéro licences'!$A$4:$B$32,2)</f>
        <v>0</v>
      </c>
      <c r="V29" s="45">
        <f>SUM(E99)</f>
        <v>0</v>
      </c>
      <c r="W29" s="45">
        <f>SUM(H99)</f>
        <v>0</v>
      </c>
      <c r="X29" s="55">
        <f t="shared" si="0"/>
        <v>0</v>
      </c>
    </row>
    <row r="30" spans="1:24" x14ac:dyDescent="0.25">
      <c r="B30" s="329"/>
      <c r="C30" s="4"/>
      <c r="D30" s="76" t="s">
        <v>27</v>
      </c>
      <c r="E30" s="69">
        <f>SUM('Passagers Nat'!CL31)</f>
        <v>0</v>
      </c>
      <c r="F30" s="190"/>
      <c r="G30" s="188" t="s">
        <v>27</v>
      </c>
      <c r="H30" s="46">
        <f>SUM('Passagers Inter'!CM30)</f>
        <v>0</v>
      </c>
      <c r="I30" s="190"/>
      <c r="J30" s="76" t="s">
        <v>27</v>
      </c>
      <c r="K30" s="46">
        <f t="shared" si="2"/>
        <v>0</v>
      </c>
      <c r="N30" s="5">
        <v>25</v>
      </c>
      <c r="O30" s="5">
        <f>VLOOKUP(N30,'Numéro licences'!$A$4:$B$32,2)</f>
        <v>0</v>
      </c>
      <c r="P30" s="45">
        <f>SUM(E104)</f>
        <v>0</v>
      </c>
      <c r="Q30" s="45">
        <f>SUM(H104)</f>
        <v>0</v>
      </c>
      <c r="R30" s="45">
        <f t="shared" si="1"/>
        <v>0</v>
      </c>
      <c r="T30" s="5">
        <v>25</v>
      </c>
      <c r="U30" s="5">
        <f>VLOOKUP(T30,'Numéro licences'!$A$4:$B$32,2)</f>
        <v>0</v>
      </c>
      <c r="V30" s="45">
        <f>SUM(E103)</f>
        <v>0</v>
      </c>
      <c r="W30" s="45">
        <f>SUM(H103)</f>
        <v>0</v>
      </c>
      <c r="X30" s="55">
        <f t="shared" si="0"/>
        <v>0</v>
      </c>
    </row>
    <row r="31" spans="1:24" x14ac:dyDescent="0.25">
      <c r="A31" s="135">
        <v>7</v>
      </c>
      <c r="B31" s="327" t="str">
        <f>VLOOKUP(A31,'Numéro licences'!$A$4:$B$32,2)</f>
        <v>GREGORICS Kathy</v>
      </c>
      <c r="C31" s="66" t="s">
        <v>4</v>
      </c>
      <c r="D31" s="76" t="s">
        <v>14</v>
      </c>
      <c r="E31" s="186">
        <f>SUM('Passagers Nat'!CL32)</f>
        <v>320</v>
      </c>
      <c r="F31" s="190"/>
      <c r="G31" s="188" t="s">
        <v>14</v>
      </c>
      <c r="H31" s="41">
        <f>SUM('Passagers Inter'!CM31)</f>
        <v>579</v>
      </c>
      <c r="I31" s="190"/>
      <c r="J31" s="76" t="s">
        <v>14</v>
      </c>
      <c r="K31" s="41">
        <f t="shared" si="2"/>
        <v>899</v>
      </c>
      <c r="N31" s="5">
        <v>26</v>
      </c>
      <c r="O31" s="5">
        <f>VLOOKUP(N31,'Numéro licences'!$A$4:$B$32,2)</f>
        <v>0</v>
      </c>
      <c r="P31" s="45">
        <f>SUM(E108)</f>
        <v>0</v>
      </c>
      <c r="Q31" s="45">
        <f>SUM(H108)</f>
        <v>0</v>
      </c>
      <c r="R31" s="45">
        <f t="shared" si="1"/>
        <v>0</v>
      </c>
      <c r="T31" s="5">
        <v>26</v>
      </c>
      <c r="U31" s="5">
        <f>VLOOKUP(T31,'Numéro licences'!$A$4:$B$32,2)</f>
        <v>0</v>
      </c>
      <c r="V31" s="45">
        <f>SUM(E107)</f>
        <v>0</v>
      </c>
      <c r="W31" s="45">
        <f>SUM(H107)</f>
        <v>0</v>
      </c>
      <c r="X31" s="55">
        <f t="shared" si="0"/>
        <v>0</v>
      </c>
    </row>
    <row r="32" spans="1:24" x14ac:dyDescent="0.25">
      <c r="A32" s="34"/>
      <c r="B32" s="328"/>
      <c r="C32" s="66" t="s">
        <v>5</v>
      </c>
      <c r="D32" s="76" t="s">
        <v>15</v>
      </c>
      <c r="E32" s="187">
        <f>SUM('Passagers Nat'!CL33)</f>
        <v>320</v>
      </c>
      <c r="F32" s="190"/>
      <c r="G32" s="188" t="s">
        <v>15</v>
      </c>
      <c r="H32" s="70">
        <f>SUM('Passagers Inter'!CM32)</f>
        <v>579</v>
      </c>
      <c r="I32" s="190"/>
      <c r="J32" s="76" t="s">
        <v>15</v>
      </c>
      <c r="K32" s="70">
        <f t="shared" si="2"/>
        <v>899</v>
      </c>
      <c r="N32" s="5">
        <v>27</v>
      </c>
      <c r="O32" s="5">
        <f>VLOOKUP(N32,'Numéro licences'!$A$4:$B$32,2)</f>
        <v>0</v>
      </c>
      <c r="P32" s="45">
        <f>SUM(E112)</f>
        <v>0</v>
      </c>
      <c r="Q32" s="45">
        <f>SUM(H112)</f>
        <v>0</v>
      </c>
      <c r="R32" s="45">
        <f t="shared" si="1"/>
        <v>0</v>
      </c>
      <c r="T32" s="5">
        <v>27</v>
      </c>
      <c r="U32" s="5">
        <f>VLOOKUP(T32,'Numéro licences'!$A$4:$B$32,2)</f>
        <v>0</v>
      </c>
      <c r="V32" s="45">
        <f>SUM(E111)</f>
        <v>0</v>
      </c>
      <c r="W32" s="45">
        <f>SUM(H111)</f>
        <v>0</v>
      </c>
      <c r="X32" s="55">
        <f t="shared" si="0"/>
        <v>0</v>
      </c>
    </row>
    <row r="33" spans="1:24" x14ac:dyDescent="0.25">
      <c r="B33" s="328"/>
      <c r="C33" s="4"/>
      <c r="D33" s="76" t="s">
        <v>16</v>
      </c>
      <c r="E33" s="69">
        <f>SUM('Passagers Nat'!CL34)</f>
        <v>2</v>
      </c>
      <c r="F33" s="190"/>
      <c r="G33" s="188" t="s">
        <v>16</v>
      </c>
      <c r="H33" s="46">
        <f>SUM('Passagers Inter'!CM33)</f>
        <v>1</v>
      </c>
      <c r="I33" s="190"/>
      <c r="J33" s="76" t="s">
        <v>16</v>
      </c>
      <c r="K33" s="46">
        <f t="shared" si="2"/>
        <v>3</v>
      </c>
      <c r="N33" s="5">
        <v>28</v>
      </c>
      <c r="O33" s="5">
        <f>VLOOKUP(N33,'Numéro licences'!$A$4:$B$32,2)</f>
        <v>0</v>
      </c>
      <c r="P33" s="45">
        <f>SUM(E116)</f>
        <v>0</v>
      </c>
      <c r="Q33" s="45">
        <f>SUM(H116)</f>
        <v>0</v>
      </c>
      <c r="R33" s="45">
        <f t="shared" si="1"/>
        <v>0</v>
      </c>
      <c r="T33" s="5">
        <v>28</v>
      </c>
      <c r="U33" s="5">
        <f>VLOOKUP(T33,'Numéro licences'!$A$4:$B$32,2)</f>
        <v>0</v>
      </c>
      <c r="V33" s="45">
        <f>SUM(E115)</f>
        <v>0</v>
      </c>
      <c r="W33" s="45">
        <f>SUM(H115)</f>
        <v>0</v>
      </c>
      <c r="X33" s="55">
        <f t="shared" si="0"/>
        <v>0</v>
      </c>
    </row>
    <row r="34" spans="1:24" x14ac:dyDescent="0.25">
      <c r="B34" s="329"/>
      <c r="C34" s="4"/>
      <c r="D34" s="76" t="s">
        <v>27</v>
      </c>
      <c r="E34" s="69">
        <f>SUM('Passagers Nat'!CL35)</f>
        <v>0</v>
      </c>
      <c r="F34" s="190"/>
      <c r="G34" s="188" t="s">
        <v>27</v>
      </c>
      <c r="H34" s="46">
        <f>SUM('Passagers Inter'!CM34)</f>
        <v>1</v>
      </c>
      <c r="I34" s="190"/>
      <c r="J34" s="76" t="s">
        <v>27</v>
      </c>
      <c r="K34" s="46">
        <f t="shared" si="2"/>
        <v>1</v>
      </c>
      <c r="N34" s="5">
        <v>29</v>
      </c>
      <c r="O34" s="5">
        <f>VLOOKUP(N34,'Numéro licences'!$A$4:$B$32,2)</f>
        <v>0</v>
      </c>
      <c r="P34" s="45">
        <f>SUM(E120)</f>
        <v>0</v>
      </c>
      <c r="Q34" s="45">
        <f>SUM(H120)</f>
        <v>0</v>
      </c>
      <c r="R34" s="45">
        <f t="shared" si="1"/>
        <v>0</v>
      </c>
      <c r="T34" s="5">
        <v>29</v>
      </c>
      <c r="U34" s="212">
        <f>VLOOKUP(T34,'Numéro licences'!$A$4:$B$32,2)</f>
        <v>0</v>
      </c>
      <c r="V34" s="118">
        <f>SUM(E119)</f>
        <v>0</v>
      </c>
      <c r="W34" s="118">
        <f>SUM(H119)</f>
        <v>0</v>
      </c>
      <c r="X34" s="100">
        <f t="shared" si="0"/>
        <v>0</v>
      </c>
    </row>
    <row r="35" spans="1:24" x14ac:dyDescent="0.25">
      <c r="A35" s="135">
        <v>8</v>
      </c>
      <c r="B35" s="327" t="str">
        <f>VLOOKUP(A35,'Numéro licences'!$A$4:$B$32,2)</f>
        <v>INGELS Chantal</v>
      </c>
      <c r="C35" s="66" t="s">
        <v>4</v>
      </c>
      <c r="D35" s="76" t="s">
        <v>14</v>
      </c>
      <c r="E35" s="186">
        <f>SUM('Passagers Nat'!CL36)</f>
        <v>0</v>
      </c>
      <c r="F35" s="190"/>
      <c r="G35" s="188" t="s">
        <v>14</v>
      </c>
      <c r="H35" s="41">
        <f>SUM('Passagers Inter'!CM35)</f>
        <v>0</v>
      </c>
      <c r="I35" s="190"/>
      <c r="J35" s="76" t="s">
        <v>14</v>
      </c>
      <c r="K35" s="41">
        <f t="shared" si="2"/>
        <v>0</v>
      </c>
      <c r="P35" s="114">
        <f>SUM(R6:R34)</f>
        <v>31100</v>
      </c>
      <c r="Q35" s="114">
        <f>SUM(Q6:Q34)</f>
        <v>9000</v>
      </c>
      <c r="R35" s="55">
        <f>SUM(P35:Q35)</f>
        <v>40100</v>
      </c>
    </row>
    <row r="36" spans="1:24" x14ac:dyDescent="0.25">
      <c r="A36" s="34"/>
      <c r="B36" s="328"/>
      <c r="C36" s="66" t="s">
        <v>5</v>
      </c>
      <c r="D36" s="76" t="s">
        <v>15</v>
      </c>
      <c r="E36" s="187">
        <f>SUM('Passagers Nat'!CL37)</f>
        <v>0</v>
      </c>
      <c r="F36" s="190"/>
      <c r="G36" s="188" t="s">
        <v>15</v>
      </c>
      <c r="H36" s="70">
        <f>SUM('Passagers Inter'!CM36)</f>
        <v>0</v>
      </c>
      <c r="I36" s="190"/>
      <c r="J36" s="76" t="s">
        <v>15</v>
      </c>
      <c r="K36" s="70">
        <f t="shared" si="2"/>
        <v>0</v>
      </c>
      <c r="O36" s="195"/>
      <c r="P36" s="220">
        <f>SUM(P35/R35)</f>
        <v>0.77556109725685785</v>
      </c>
      <c r="Q36" s="220">
        <f>SUM(Q35/R35)</f>
        <v>0.22443890274314215</v>
      </c>
      <c r="R36" s="55"/>
    </row>
    <row r="37" spans="1:24" x14ac:dyDescent="0.25">
      <c r="B37" s="328"/>
      <c r="C37" s="4"/>
      <c r="D37" s="76" t="s">
        <v>16</v>
      </c>
      <c r="E37" s="69">
        <f>SUM('Passagers Nat'!CL38)</f>
        <v>0</v>
      </c>
      <c r="F37" s="190"/>
      <c r="G37" s="188" t="s">
        <v>16</v>
      </c>
      <c r="H37" s="46">
        <f>SUM('Passagers Inter'!CM37)</f>
        <v>0</v>
      </c>
      <c r="I37" s="190"/>
      <c r="J37" s="76" t="s">
        <v>16</v>
      </c>
      <c r="K37" s="46">
        <f t="shared" si="2"/>
        <v>0</v>
      </c>
    </row>
    <row r="38" spans="1:24" x14ac:dyDescent="0.25">
      <c r="B38" s="329"/>
      <c r="C38" s="4"/>
      <c r="D38" s="76" t="s">
        <v>27</v>
      </c>
      <c r="E38" s="69">
        <f>SUM('Passagers Nat'!CL39)</f>
        <v>0</v>
      </c>
      <c r="F38" s="190"/>
      <c r="G38" s="188" t="s">
        <v>27</v>
      </c>
      <c r="H38" s="46">
        <f>SUM('Passagers Inter'!CM38)</f>
        <v>0</v>
      </c>
      <c r="I38" s="190"/>
      <c r="J38" s="76" t="s">
        <v>27</v>
      </c>
      <c r="K38" s="46">
        <f t="shared" si="2"/>
        <v>0</v>
      </c>
      <c r="V38" s="115">
        <f>SUM(V6:V37)</f>
        <v>22120</v>
      </c>
      <c r="W38" s="115">
        <f>SUM(W6:W37)</f>
        <v>9000</v>
      </c>
      <c r="X38" s="55">
        <f>SUM(V38:W38)</f>
        <v>31120</v>
      </c>
    </row>
    <row r="39" spans="1:24" x14ac:dyDescent="0.25">
      <c r="A39" s="135">
        <v>9</v>
      </c>
      <c r="B39" s="327" t="str">
        <f>VLOOKUP(A39,'Numéro licences'!$A$4:$B$32,2)</f>
        <v>LAMBILLON Anne</v>
      </c>
      <c r="C39" s="66" t="s">
        <v>4</v>
      </c>
      <c r="D39" s="76" t="s">
        <v>14</v>
      </c>
      <c r="E39" s="186">
        <f>SUM('Passagers Nat'!CL40)</f>
        <v>320</v>
      </c>
      <c r="F39" s="190"/>
      <c r="G39" s="188" t="s">
        <v>14</v>
      </c>
      <c r="H39" s="41">
        <f>SUM('Passagers Inter'!CM39)</f>
        <v>0</v>
      </c>
      <c r="I39" s="190"/>
      <c r="J39" s="76" t="s">
        <v>14</v>
      </c>
      <c r="K39" s="41">
        <f t="shared" si="2"/>
        <v>320</v>
      </c>
      <c r="V39" s="220">
        <f>SUM(V38/X38)</f>
        <v>0.71079691516709509</v>
      </c>
      <c r="W39" s="220">
        <f>SUM(W38/X38)</f>
        <v>0.28920308483290491</v>
      </c>
      <c r="X39" s="128"/>
    </row>
    <row r="40" spans="1:24" ht="13.35" customHeight="1" x14ac:dyDescent="0.25">
      <c r="A40" s="34"/>
      <c r="B40" s="328"/>
      <c r="C40" s="66" t="s">
        <v>5</v>
      </c>
      <c r="D40" s="76" t="s">
        <v>15</v>
      </c>
      <c r="E40" s="187">
        <f>SUM('Passagers Nat'!CL41)</f>
        <v>320</v>
      </c>
      <c r="F40" s="190"/>
      <c r="G40" s="188" t="s">
        <v>15</v>
      </c>
      <c r="H40" s="70">
        <f>SUM('Passagers Inter'!CM40)</f>
        <v>0</v>
      </c>
      <c r="I40" s="190"/>
      <c r="J40" s="76" t="s">
        <v>15</v>
      </c>
      <c r="K40" s="70">
        <f t="shared" si="2"/>
        <v>320</v>
      </c>
      <c r="N40" s="225"/>
      <c r="O40" s="225"/>
      <c r="P40" s="225"/>
      <c r="Q40" s="225"/>
      <c r="R40" s="225"/>
      <c r="V40" s="226" t="s">
        <v>74</v>
      </c>
      <c r="W40" s="226" t="s">
        <v>75</v>
      </c>
    </row>
    <row r="41" spans="1:24" ht="13.35" customHeight="1" x14ac:dyDescent="0.25">
      <c r="B41" s="328"/>
      <c r="C41" s="4"/>
      <c r="D41" s="76" t="s">
        <v>16</v>
      </c>
      <c r="E41" s="69">
        <f>SUM('Passagers Nat'!CL42)</f>
        <v>2</v>
      </c>
      <c r="F41" s="190"/>
      <c r="G41" s="188" t="s">
        <v>16</v>
      </c>
      <c r="H41" s="46">
        <f>SUM('Passagers Inter'!CM41)</f>
        <v>0</v>
      </c>
      <c r="I41" s="190"/>
      <c r="J41" s="76" t="s">
        <v>16</v>
      </c>
      <c r="K41" s="46">
        <f t="shared" si="2"/>
        <v>2</v>
      </c>
      <c r="N41" s="225"/>
      <c r="O41" s="225"/>
      <c r="P41" s="225"/>
      <c r="Q41" s="225"/>
      <c r="R41" s="225"/>
    </row>
    <row r="42" spans="1:24" x14ac:dyDescent="0.25">
      <c r="B42" s="329"/>
      <c r="C42" s="4"/>
      <c r="D42" s="76" t="s">
        <v>27</v>
      </c>
      <c r="E42" s="69">
        <f>SUM('Passagers Nat'!CL43)</f>
        <v>0</v>
      </c>
      <c r="F42" s="190"/>
      <c r="G42" s="188" t="s">
        <v>27</v>
      </c>
      <c r="H42" s="46">
        <f>SUM('Passagers Inter'!CM42)</f>
        <v>0</v>
      </c>
      <c r="I42" s="190"/>
      <c r="J42" s="76" t="s">
        <v>27</v>
      </c>
      <c r="K42" s="46">
        <f t="shared" si="2"/>
        <v>0</v>
      </c>
      <c r="O42" s="228"/>
      <c r="P42" s="211"/>
      <c r="Q42" s="211"/>
      <c r="R42" s="211"/>
    </row>
    <row r="43" spans="1:24" x14ac:dyDescent="0.25">
      <c r="A43" s="135">
        <v>10</v>
      </c>
      <c r="B43" s="327" t="str">
        <f>VLOOKUP(A43,'Numéro licences'!$A$4:$B$32,2)</f>
        <v>LAMIROY Anne</v>
      </c>
      <c r="C43" s="66" t="s">
        <v>4</v>
      </c>
      <c r="D43" s="76" t="s">
        <v>14</v>
      </c>
      <c r="E43" s="186">
        <f>SUM('Passagers Nat'!CL44)</f>
        <v>0</v>
      </c>
      <c r="F43" s="190"/>
      <c r="G43" s="188" t="s">
        <v>14</v>
      </c>
      <c r="H43" s="41">
        <f>SUM('Passagers Inter'!CM43)</f>
        <v>2990</v>
      </c>
      <c r="I43" s="190"/>
      <c r="J43" s="76" t="s">
        <v>14</v>
      </c>
      <c r="K43" s="41">
        <f t="shared" si="2"/>
        <v>2990</v>
      </c>
      <c r="P43" s="38"/>
      <c r="Q43" s="38"/>
      <c r="R43" s="38"/>
    </row>
    <row r="44" spans="1:24" x14ac:dyDescent="0.25">
      <c r="A44" s="34"/>
      <c r="B44" s="328"/>
      <c r="C44" s="66" t="s">
        <v>5</v>
      </c>
      <c r="D44" s="76" t="s">
        <v>15</v>
      </c>
      <c r="E44" s="187">
        <f>SUM('Passagers Nat'!CL45)</f>
        <v>0</v>
      </c>
      <c r="F44" s="190"/>
      <c r="G44" s="188" t="s">
        <v>15</v>
      </c>
      <c r="H44" s="70">
        <f>SUM('Passagers Inter'!CM44)</f>
        <v>2990</v>
      </c>
      <c r="I44" s="190"/>
      <c r="J44" s="76" t="s">
        <v>15</v>
      </c>
      <c r="K44" s="70">
        <f t="shared" si="2"/>
        <v>2990</v>
      </c>
      <c r="P44" s="38"/>
      <c r="Q44" s="38"/>
      <c r="R44" s="38"/>
    </row>
    <row r="45" spans="1:24" ht="13.35" customHeight="1" x14ac:dyDescent="0.25">
      <c r="B45" s="328"/>
      <c r="C45" s="4"/>
      <c r="D45" s="76" t="s">
        <v>16</v>
      </c>
      <c r="E45" s="69">
        <f>SUM('Passagers Nat'!CL46)</f>
        <v>0</v>
      </c>
      <c r="F45" s="190"/>
      <c r="G45" s="188" t="s">
        <v>16</v>
      </c>
      <c r="H45" s="46">
        <f>SUM('Passagers Inter'!CM45)</f>
        <v>2</v>
      </c>
      <c r="I45" s="190"/>
      <c r="J45" s="76" t="s">
        <v>16</v>
      </c>
      <c r="K45" s="46">
        <f t="shared" si="2"/>
        <v>2</v>
      </c>
      <c r="P45" s="38"/>
      <c r="Q45" s="38"/>
      <c r="R45" s="38"/>
    </row>
    <row r="46" spans="1:24" ht="13.35" customHeight="1" x14ac:dyDescent="0.25">
      <c r="B46" s="329"/>
      <c r="C46" s="4"/>
      <c r="D46" s="76" t="s">
        <v>27</v>
      </c>
      <c r="E46" s="69">
        <f>SUM('Passagers Nat'!CL47)</f>
        <v>0</v>
      </c>
      <c r="F46" s="190"/>
      <c r="G46" s="188" t="s">
        <v>27</v>
      </c>
      <c r="H46" s="46">
        <f>SUM('Passagers Inter'!CM46)</f>
        <v>2</v>
      </c>
      <c r="I46" s="190"/>
      <c r="J46" s="76" t="s">
        <v>27</v>
      </c>
      <c r="K46" s="46">
        <f t="shared" si="2"/>
        <v>2</v>
      </c>
      <c r="P46" s="38"/>
      <c r="Q46" s="38"/>
      <c r="R46" s="38"/>
    </row>
    <row r="47" spans="1:24" x14ac:dyDescent="0.25">
      <c r="A47" s="135">
        <v>11</v>
      </c>
      <c r="B47" s="327" t="str">
        <f>VLOOKUP(A47,'Numéro licences'!$A$4:$B$32,2)</f>
        <v>LEROY Laure</v>
      </c>
      <c r="C47" s="66" t="s">
        <v>4</v>
      </c>
      <c r="D47" s="76" t="s">
        <v>14</v>
      </c>
      <c r="E47" s="186">
        <f>SUM('Passagers Nat'!CL48)</f>
        <v>8046</v>
      </c>
      <c r="F47" s="190"/>
      <c r="G47" s="188" t="s">
        <v>14</v>
      </c>
      <c r="H47" s="41">
        <f>SUM('Passagers Inter'!CM47)</f>
        <v>2332</v>
      </c>
      <c r="I47" s="190"/>
      <c r="J47" s="76" t="s">
        <v>14</v>
      </c>
      <c r="K47" s="41">
        <f t="shared" si="2"/>
        <v>10378</v>
      </c>
      <c r="P47" s="38"/>
      <c r="Q47" s="38"/>
      <c r="R47" s="38"/>
    </row>
    <row r="48" spans="1:24" x14ac:dyDescent="0.25">
      <c r="A48" s="34"/>
      <c r="B48" s="328"/>
      <c r="C48" s="66" t="s">
        <v>5</v>
      </c>
      <c r="D48" s="76" t="s">
        <v>15</v>
      </c>
      <c r="E48" s="187">
        <f>SUM('Passagers Nat'!CL49)</f>
        <v>8046</v>
      </c>
      <c r="F48" s="190"/>
      <c r="G48" s="188" t="s">
        <v>15</v>
      </c>
      <c r="H48" s="70">
        <f>SUM('Passagers Inter'!CM48)</f>
        <v>2332</v>
      </c>
      <c r="I48" s="190"/>
      <c r="J48" s="76" t="s">
        <v>15</v>
      </c>
      <c r="K48" s="70">
        <f t="shared" si="2"/>
        <v>10378</v>
      </c>
      <c r="P48" s="38"/>
      <c r="Q48" s="38"/>
      <c r="R48" s="38"/>
    </row>
    <row r="49" spans="1:18" x14ac:dyDescent="0.25">
      <c r="B49" s="328"/>
      <c r="C49" s="4"/>
      <c r="D49" s="76" t="s">
        <v>16</v>
      </c>
      <c r="E49" s="69">
        <f>SUM('Passagers Nat'!CL50)</f>
        <v>18</v>
      </c>
      <c r="F49" s="190"/>
      <c r="G49" s="188" t="s">
        <v>16</v>
      </c>
      <c r="H49" s="46">
        <f>SUM('Passagers Inter'!CM49)</f>
        <v>1</v>
      </c>
      <c r="I49" s="190"/>
      <c r="J49" s="76" t="s">
        <v>16</v>
      </c>
      <c r="K49" s="46">
        <f t="shared" si="2"/>
        <v>19</v>
      </c>
      <c r="P49" s="38"/>
      <c r="Q49" s="38"/>
      <c r="R49" s="38"/>
    </row>
    <row r="50" spans="1:18" x14ac:dyDescent="0.25">
      <c r="B50" s="329"/>
      <c r="C50" s="4"/>
      <c r="D50" s="76" t="s">
        <v>27</v>
      </c>
      <c r="E50" s="69">
        <f>SUM('Passagers Nat'!CL51)</f>
        <v>18</v>
      </c>
      <c r="F50" s="190"/>
      <c r="G50" s="188" t="s">
        <v>27</v>
      </c>
      <c r="H50" s="46">
        <f>SUM('Passagers Inter'!CM50)</f>
        <v>1</v>
      </c>
      <c r="I50" s="190"/>
      <c r="J50" s="76" t="s">
        <v>27</v>
      </c>
      <c r="K50" s="46">
        <f t="shared" si="2"/>
        <v>19</v>
      </c>
      <c r="P50" s="38"/>
      <c r="Q50" s="38"/>
      <c r="R50" s="38"/>
    </row>
    <row r="51" spans="1:18" x14ac:dyDescent="0.25">
      <c r="A51" s="135">
        <v>12</v>
      </c>
      <c r="B51" s="327" t="str">
        <f>VLOOKUP(A51,'Numéro licences'!$A$4:$B$32,2)</f>
        <v>PONT Patricia</v>
      </c>
      <c r="C51" s="66" t="s">
        <v>4</v>
      </c>
      <c r="D51" s="76" t="s">
        <v>14</v>
      </c>
      <c r="E51" s="186">
        <f>SUM('Passagers Nat'!CL52)</f>
        <v>9286</v>
      </c>
      <c r="F51" s="190"/>
      <c r="G51" s="188" t="s">
        <v>14</v>
      </c>
      <c r="H51" s="41">
        <f>SUM('Passagers Inter'!CM51)</f>
        <v>1033</v>
      </c>
      <c r="I51" s="190"/>
      <c r="J51" s="76" t="s">
        <v>14</v>
      </c>
      <c r="K51" s="41">
        <f t="shared" si="2"/>
        <v>10319</v>
      </c>
      <c r="P51" s="38"/>
      <c r="Q51" s="38"/>
      <c r="R51" s="38"/>
    </row>
    <row r="52" spans="1:18" x14ac:dyDescent="0.25">
      <c r="A52" s="34"/>
      <c r="B52" s="328"/>
      <c r="C52" s="66" t="s">
        <v>5</v>
      </c>
      <c r="D52" s="76" t="s">
        <v>15</v>
      </c>
      <c r="E52" s="187">
        <f>SUM('Passagers Nat'!CL53)</f>
        <v>9286</v>
      </c>
      <c r="F52" s="190"/>
      <c r="G52" s="188" t="s">
        <v>15</v>
      </c>
      <c r="H52" s="70">
        <f>SUM('Passagers Inter'!CM52)</f>
        <v>1033</v>
      </c>
      <c r="I52" s="190"/>
      <c r="J52" s="76" t="s">
        <v>15</v>
      </c>
      <c r="K52" s="70">
        <f t="shared" si="2"/>
        <v>10319</v>
      </c>
      <c r="P52" s="38"/>
      <c r="Q52" s="38"/>
      <c r="R52" s="38"/>
    </row>
    <row r="53" spans="1:18" x14ac:dyDescent="0.25">
      <c r="B53" s="328"/>
      <c r="C53" s="4"/>
      <c r="D53" s="76" t="s">
        <v>16</v>
      </c>
      <c r="E53" s="69">
        <f>SUM('Passagers Nat'!CL54)</f>
        <v>30</v>
      </c>
      <c r="F53" s="190"/>
      <c r="G53" s="188" t="s">
        <v>16</v>
      </c>
      <c r="H53" s="46">
        <f>SUM('Passagers Inter'!CM53)</f>
        <v>1</v>
      </c>
      <c r="I53" s="190"/>
      <c r="J53" s="76" t="s">
        <v>16</v>
      </c>
      <c r="K53" s="46">
        <f t="shared" si="2"/>
        <v>31</v>
      </c>
      <c r="P53" s="38"/>
      <c r="Q53" s="38"/>
      <c r="R53" s="38"/>
    </row>
    <row r="54" spans="1:18" x14ac:dyDescent="0.25">
      <c r="B54" s="329"/>
      <c r="C54" s="4"/>
      <c r="D54" s="76" t="s">
        <v>27</v>
      </c>
      <c r="E54" s="69">
        <f>SUM('Passagers Nat'!CL55)</f>
        <v>28</v>
      </c>
      <c r="F54" s="190"/>
      <c r="G54" s="188" t="s">
        <v>27</v>
      </c>
      <c r="H54" s="46">
        <f>SUM('Passagers Inter'!CM54)</f>
        <v>1</v>
      </c>
      <c r="I54" s="190"/>
      <c r="J54" s="76" t="s">
        <v>27</v>
      </c>
      <c r="K54" s="46">
        <f t="shared" si="2"/>
        <v>29</v>
      </c>
      <c r="P54" s="38"/>
      <c r="Q54" s="38"/>
      <c r="R54" s="38"/>
    </row>
    <row r="55" spans="1:18" x14ac:dyDescent="0.25">
      <c r="A55" s="135">
        <v>13</v>
      </c>
      <c r="B55" s="327">
        <f>VLOOKUP(A55,'Numéro licences'!$A$4:$B$32,2)</f>
        <v>0</v>
      </c>
      <c r="C55" s="66" t="s">
        <v>4</v>
      </c>
      <c r="D55" s="76" t="s">
        <v>14</v>
      </c>
      <c r="E55" s="186">
        <f>SUM('Passagers Nat'!CL56)</f>
        <v>0</v>
      </c>
      <c r="F55" s="190"/>
      <c r="G55" s="188" t="s">
        <v>14</v>
      </c>
      <c r="H55" s="41">
        <f>SUM('Passagers Inter'!CM55)</f>
        <v>0</v>
      </c>
      <c r="I55" s="190"/>
      <c r="J55" s="76" t="s">
        <v>14</v>
      </c>
      <c r="K55" s="41">
        <f t="shared" si="2"/>
        <v>0</v>
      </c>
      <c r="P55" s="38"/>
      <c r="Q55" s="38"/>
      <c r="R55" s="38"/>
    </row>
    <row r="56" spans="1:18" x14ac:dyDescent="0.25">
      <c r="A56" s="34"/>
      <c r="B56" s="328"/>
      <c r="C56" s="66" t="s">
        <v>5</v>
      </c>
      <c r="D56" s="76" t="s">
        <v>15</v>
      </c>
      <c r="E56" s="187">
        <f>SUM('Passagers Nat'!CL57)</f>
        <v>0</v>
      </c>
      <c r="F56" s="190"/>
      <c r="G56" s="188" t="s">
        <v>15</v>
      </c>
      <c r="H56" s="70">
        <f>SUM('Passagers Inter'!CM56)</f>
        <v>0</v>
      </c>
      <c r="I56" s="190"/>
      <c r="J56" s="76" t="s">
        <v>15</v>
      </c>
      <c r="K56" s="70">
        <f t="shared" si="2"/>
        <v>0</v>
      </c>
      <c r="P56" s="38"/>
      <c r="Q56" s="38"/>
      <c r="R56" s="38"/>
    </row>
    <row r="57" spans="1:18" x14ac:dyDescent="0.25">
      <c r="B57" s="328"/>
      <c r="C57" s="4"/>
      <c r="D57" s="76" t="s">
        <v>16</v>
      </c>
      <c r="E57" s="69">
        <f>SUM('Passagers Nat'!CL58)</f>
        <v>0</v>
      </c>
      <c r="F57" s="190"/>
      <c r="G57" s="188" t="s">
        <v>16</v>
      </c>
      <c r="H57" s="46">
        <f>SUM('Passagers Inter'!CM57)</f>
        <v>0</v>
      </c>
      <c r="I57" s="190"/>
      <c r="J57" s="76" t="s">
        <v>16</v>
      </c>
      <c r="K57" s="46">
        <f t="shared" si="2"/>
        <v>0</v>
      </c>
      <c r="P57" s="38"/>
      <c r="Q57" s="38"/>
      <c r="R57" s="38"/>
    </row>
    <row r="58" spans="1:18" x14ac:dyDescent="0.25">
      <c r="B58" s="329"/>
      <c r="C58" s="4"/>
      <c r="D58" s="76" t="s">
        <v>27</v>
      </c>
      <c r="E58" s="69">
        <f>SUM('Passagers Nat'!CL59)</f>
        <v>0</v>
      </c>
      <c r="F58" s="190"/>
      <c r="G58" s="188" t="s">
        <v>27</v>
      </c>
      <c r="H58" s="46">
        <f>SUM('Passagers Inter'!CM58)</f>
        <v>0</v>
      </c>
      <c r="I58" s="190"/>
      <c r="J58" s="76" t="s">
        <v>27</v>
      </c>
      <c r="K58" s="46">
        <f t="shared" si="2"/>
        <v>0</v>
      </c>
      <c r="P58" s="38"/>
      <c r="Q58" s="38"/>
      <c r="R58" s="38"/>
    </row>
    <row r="59" spans="1:18" x14ac:dyDescent="0.25">
      <c r="A59" s="5">
        <v>14</v>
      </c>
      <c r="B59" s="327">
        <f>VLOOKUP(A59,'Numéro licences'!$A$4:$B$32,2)</f>
        <v>0</v>
      </c>
      <c r="C59" s="66" t="s">
        <v>4</v>
      </c>
      <c r="D59" s="76" t="s">
        <v>14</v>
      </c>
      <c r="E59" s="186">
        <f>SUM('Passagers Nat'!CL60)</f>
        <v>0</v>
      </c>
      <c r="F59" s="190"/>
      <c r="G59" s="188" t="s">
        <v>14</v>
      </c>
      <c r="H59" s="41">
        <f>SUM('Passagers Inter'!CM59)</f>
        <v>0</v>
      </c>
      <c r="I59" s="190"/>
      <c r="J59" s="76" t="s">
        <v>14</v>
      </c>
      <c r="K59" s="41">
        <f t="shared" si="2"/>
        <v>0</v>
      </c>
      <c r="P59" s="38"/>
      <c r="Q59" s="38"/>
      <c r="R59" s="38"/>
    </row>
    <row r="60" spans="1:18" x14ac:dyDescent="0.25">
      <c r="A60" s="34"/>
      <c r="B60" s="328"/>
      <c r="C60" s="66" t="s">
        <v>5</v>
      </c>
      <c r="D60" s="76" t="s">
        <v>15</v>
      </c>
      <c r="E60" s="187">
        <f>SUM('Passagers Nat'!CL61)</f>
        <v>0</v>
      </c>
      <c r="F60" s="190"/>
      <c r="G60" s="188" t="s">
        <v>15</v>
      </c>
      <c r="H60" s="70">
        <f>SUM('Passagers Inter'!CM60)</f>
        <v>0</v>
      </c>
      <c r="I60" s="190"/>
      <c r="J60" s="76" t="s">
        <v>15</v>
      </c>
      <c r="K60" s="70">
        <f t="shared" si="2"/>
        <v>0</v>
      </c>
      <c r="P60" s="38"/>
      <c r="Q60" s="38"/>
      <c r="R60" s="38"/>
    </row>
    <row r="61" spans="1:18" x14ac:dyDescent="0.25">
      <c r="B61" s="328"/>
      <c r="C61" s="4"/>
      <c r="D61" s="76" t="s">
        <v>16</v>
      </c>
      <c r="E61" s="69">
        <f>SUM('Passagers Nat'!CL62)</f>
        <v>0</v>
      </c>
      <c r="F61" s="190"/>
      <c r="G61" s="188" t="s">
        <v>16</v>
      </c>
      <c r="H61" s="46">
        <f>SUM('Passagers Inter'!CM61)</f>
        <v>0</v>
      </c>
      <c r="I61" s="190"/>
      <c r="J61" s="76" t="s">
        <v>16</v>
      </c>
      <c r="K61" s="46">
        <f t="shared" si="2"/>
        <v>0</v>
      </c>
      <c r="P61" s="38"/>
      <c r="Q61" s="38"/>
      <c r="R61" s="38"/>
    </row>
    <row r="62" spans="1:18" x14ac:dyDescent="0.25">
      <c r="B62" s="329"/>
      <c r="C62" s="4"/>
      <c r="D62" s="76" t="s">
        <v>27</v>
      </c>
      <c r="E62" s="69">
        <f>SUM('Passagers Nat'!CL63)</f>
        <v>0</v>
      </c>
      <c r="F62" s="190"/>
      <c r="G62" s="188" t="s">
        <v>27</v>
      </c>
      <c r="H62" s="46">
        <f>SUM('Passagers Inter'!CM62)</f>
        <v>0</v>
      </c>
      <c r="I62" s="190"/>
      <c r="J62" s="76" t="s">
        <v>27</v>
      </c>
      <c r="K62" s="46">
        <f t="shared" si="2"/>
        <v>0</v>
      </c>
      <c r="P62" s="38"/>
      <c r="Q62" s="38"/>
      <c r="R62" s="38"/>
    </row>
    <row r="63" spans="1:18" x14ac:dyDescent="0.25">
      <c r="A63" s="5">
        <v>15</v>
      </c>
      <c r="B63" s="327">
        <f>VLOOKUP(A63,'Numéro licences'!$A$4:$B$32,2)</f>
        <v>0</v>
      </c>
      <c r="C63" s="67" t="s">
        <v>4</v>
      </c>
      <c r="D63" s="76" t="s">
        <v>14</v>
      </c>
      <c r="E63" s="186">
        <f>SUM('Passagers Nat'!CL64)</f>
        <v>0</v>
      </c>
      <c r="F63" s="190"/>
      <c r="G63" s="188" t="s">
        <v>14</v>
      </c>
      <c r="H63" s="41">
        <f>SUM('Passagers Inter'!CM63)</f>
        <v>0</v>
      </c>
      <c r="I63" s="190"/>
      <c r="J63" s="76" t="s">
        <v>14</v>
      </c>
      <c r="K63" s="41">
        <f t="shared" si="2"/>
        <v>0</v>
      </c>
      <c r="P63" s="38"/>
      <c r="Q63" s="38"/>
      <c r="R63" s="38"/>
    </row>
    <row r="64" spans="1:18" x14ac:dyDescent="0.25">
      <c r="A64" s="34"/>
      <c r="B64" s="328"/>
      <c r="C64" s="66" t="s">
        <v>5</v>
      </c>
      <c r="D64" s="76" t="s">
        <v>15</v>
      </c>
      <c r="E64" s="187">
        <f>SUM('Passagers Nat'!CL65)</f>
        <v>0</v>
      </c>
      <c r="F64" s="190"/>
      <c r="G64" s="188" t="s">
        <v>15</v>
      </c>
      <c r="H64" s="70">
        <f>SUM('Passagers Inter'!CM64)</f>
        <v>0</v>
      </c>
      <c r="I64" s="190"/>
      <c r="J64" s="76" t="s">
        <v>15</v>
      </c>
      <c r="K64" s="70">
        <f t="shared" si="2"/>
        <v>0</v>
      </c>
      <c r="P64" s="38"/>
      <c r="Q64" s="38"/>
      <c r="R64" s="38"/>
    </row>
    <row r="65" spans="1:18" x14ac:dyDescent="0.25">
      <c r="B65" s="328"/>
      <c r="C65" s="4"/>
      <c r="D65" s="76" t="s">
        <v>16</v>
      </c>
      <c r="E65" s="69">
        <f>SUM('Passagers Nat'!CL66)</f>
        <v>0</v>
      </c>
      <c r="F65" s="190"/>
      <c r="G65" s="188" t="s">
        <v>16</v>
      </c>
      <c r="H65" s="46">
        <f>SUM('Passagers Inter'!CM65)</f>
        <v>0</v>
      </c>
      <c r="I65" s="190"/>
      <c r="J65" s="76" t="s">
        <v>16</v>
      </c>
      <c r="K65" s="46">
        <f t="shared" si="2"/>
        <v>0</v>
      </c>
      <c r="P65" s="38"/>
      <c r="Q65" s="38"/>
      <c r="R65" s="38"/>
    </row>
    <row r="66" spans="1:18" x14ac:dyDescent="0.25">
      <c r="B66" s="329"/>
      <c r="C66" s="4"/>
      <c r="D66" s="76" t="s">
        <v>27</v>
      </c>
      <c r="E66" s="69">
        <f>SUM('Passagers Nat'!CL67)</f>
        <v>0</v>
      </c>
      <c r="F66" s="190"/>
      <c r="G66" s="188" t="s">
        <v>27</v>
      </c>
      <c r="H66" s="46">
        <f>SUM('Passagers Inter'!CM66)</f>
        <v>0</v>
      </c>
      <c r="I66" s="190"/>
      <c r="J66" s="76" t="s">
        <v>27</v>
      </c>
      <c r="K66" s="46">
        <f t="shared" si="2"/>
        <v>0</v>
      </c>
      <c r="P66" s="38"/>
      <c r="Q66" s="38"/>
      <c r="R66" s="38"/>
    </row>
    <row r="67" spans="1:18" x14ac:dyDescent="0.25">
      <c r="A67" s="5">
        <v>16</v>
      </c>
      <c r="B67" s="327">
        <f>VLOOKUP(A67,'Numéro licences'!$A$4:$B$32,2)</f>
        <v>0</v>
      </c>
      <c r="C67" s="66" t="s">
        <v>4</v>
      </c>
      <c r="D67" s="76" t="s">
        <v>14</v>
      </c>
      <c r="E67" s="186">
        <f>SUM('Passagers Nat'!CL68)</f>
        <v>0</v>
      </c>
      <c r="F67" s="190"/>
      <c r="G67" s="188" t="s">
        <v>14</v>
      </c>
      <c r="H67" s="41">
        <f>SUM('Passagers Inter'!CM67)</f>
        <v>0</v>
      </c>
      <c r="I67" s="190"/>
      <c r="J67" s="76" t="s">
        <v>14</v>
      </c>
      <c r="K67" s="41">
        <f t="shared" si="2"/>
        <v>0</v>
      </c>
      <c r="P67" s="38"/>
      <c r="Q67" s="38"/>
      <c r="R67" s="38"/>
    </row>
    <row r="68" spans="1:18" x14ac:dyDescent="0.25">
      <c r="A68" s="34"/>
      <c r="B68" s="328"/>
      <c r="C68" s="66" t="s">
        <v>5</v>
      </c>
      <c r="D68" s="76" t="s">
        <v>15</v>
      </c>
      <c r="E68" s="187">
        <f>SUM('Passagers Nat'!CL69)</f>
        <v>0</v>
      </c>
      <c r="F68" s="190"/>
      <c r="G68" s="188" t="s">
        <v>15</v>
      </c>
      <c r="H68" s="70">
        <f>SUM('Passagers Inter'!CM68)</f>
        <v>0</v>
      </c>
      <c r="I68" s="190"/>
      <c r="J68" s="76" t="s">
        <v>15</v>
      </c>
      <c r="K68" s="70">
        <f t="shared" si="2"/>
        <v>0</v>
      </c>
      <c r="P68" s="38"/>
      <c r="Q68" s="38"/>
      <c r="R68" s="38"/>
    </row>
    <row r="69" spans="1:18" x14ac:dyDescent="0.25">
      <c r="B69" s="328"/>
      <c r="C69" s="4"/>
      <c r="D69" s="76" t="s">
        <v>16</v>
      </c>
      <c r="E69" s="69">
        <f>SUM('Passagers Nat'!CL70)</f>
        <v>0</v>
      </c>
      <c r="F69" s="190"/>
      <c r="G69" s="188" t="s">
        <v>16</v>
      </c>
      <c r="H69" s="46">
        <f>SUM('Passagers Inter'!CM69)</f>
        <v>0</v>
      </c>
      <c r="I69" s="190"/>
      <c r="J69" s="76" t="s">
        <v>16</v>
      </c>
      <c r="K69" s="46">
        <f t="shared" si="2"/>
        <v>0</v>
      </c>
      <c r="P69" s="38"/>
      <c r="Q69" s="38"/>
      <c r="R69" s="38"/>
    </row>
    <row r="70" spans="1:18" x14ac:dyDescent="0.25">
      <c r="B70" s="329"/>
      <c r="C70" s="4"/>
      <c r="D70" s="76" t="s">
        <v>27</v>
      </c>
      <c r="E70" s="69">
        <f>SUM('Passagers Nat'!CL71)</f>
        <v>0</v>
      </c>
      <c r="F70" s="190"/>
      <c r="G70" s="188" t="s">
        <v>27</v>
      </c>
      <c r="H70" s="46">
        <f>SUM('Passagers Inter'!CM70)</f>
        <v>0</v>
      </c>
      <c r="I70" s="190"/>
      <c r="J70" s="76" t="s">
        <v>27</v>
      </c>
      <c r="K70" s="46">
        <f t="shared" si="2"/>
        <v>0</v>
      </c>
      <c r="P70" s="38"/>
      <c r="Q70" s="38"/>
      <c r="R70" s="38"/>
    </row>
    <row r="71" spans="1:18" x14ac:dyDescent="0.25">
      <c r="A71" s="5">
        <v>17</v>
      </c>
      <c r="B71" s="327">
        <f>VLOOKUP(A71,'Numéro licences'!$A$4:$B$32,2)</f>
        <v>0</v>
      </c>
      <c r="C71" s="66" t="s">
        <v>4</v>
      </c>
      <c r="D71" s="76" t="s">
        <v>14</v>
      </c>
      <c r="E71" s="186">
        <f>SUM('Passagers Nat'!CL72)</f>
        <v>0</v>
      </c>
      <c r="F71" s="190"/>
      <c r="G71" s="188" t="s">
        <v>14</v>
      </c>
      <c r="H71" s="41">
        <f>SUM('Passagers Inter'!CM71)</f>
        <v>0</v>
      </c>
      <c r="I71" s="190"/>
      <c r="J71" s="76" t="s">
        <v>14</v>
      </c>
      <c r="K71" s="41">
        <f t="shared" si="2"/>
        <v>0</v>
      </c>
      <c r="P71" s="38"/>
      <c r="Q71" s="38"/>
      <c r="R71" s="38"/>
    </row>
    <row r="72" spans="1:18" x14ac:dyDescent="0.25">
      <c r="A72" s="34"/>
      <c r="B72" s="328"/>
      <c r="C72" s="66" t="s">
        <v>5</v>
      </c>
      <c r="D72" s="76" t="s">
        <v>15</v>
      </c>
      <c r="E72" s="187">
        <f>SUM('Passagers Nat'!CL73)</f>
        <v>0</v>
      </c>
      <c r="F72" s="190"/>
      <c r="G72" s="188" t="s">
        <v>15</v>
      </c>
      <c r="H72" s="70">
        <f>SUM('Passagers Inter'!CM72)</f>
        <v>0</v>
      </c>
      <c r="I72" s="190"/>
      <c r="J72" s="76" t="s">
        <v>15</v>
      </c>
      <c r="K72" s="70">
        <f t="shared" ref="K72:K122" si="3">SUM(E72+H72)</f>
        <v>0</v>
      </c>
      <c r="P72" s="10"/>
      <c r="Q72" s="10"/>
      <c r="R72" s="36"/>
    </row>
    <row r="73" spans="1:18" x14ac:dyDescent="0.25">
      <c r="B73" s="328"/>
      <c r="C73" s="4"/>
      <c r="D73" s="76" t="s">
        <v>16</v>
      </c>
      <c r="E73" s="69">
        <f>SUM('Passagers Nat'!CL74)</f>
        <v>0</v>
      </c>
      <c r="F73" s="190"/>
      <c r="G73" s="188" t="s">
        <v>16</v>
      </c>
      <c r="H73" s="46">
        <f>SUM('Passagers Inter'!CM73)</f>
        <v>0</v>
      </c>
      <c r="I73" s="190"/>
      <c r="J73" s="76" t="s">
        <v>16</v>
      </c>
      <c r="K73" s="46">
        <f t="shared" si="3"/>
        <v>0</v>
      </c>
      <c r="O73" s="195"/>
      <c r="P73" s="229"/>
      <c r="Q73" s="229"/>
      <c r="R73" s="36"/>
    </row>
    <row r="74" spans="1:18" x14ac:dyDescent="0.25">
      <c r="B74" s="329"/>
      <c r="C74" s="4"/>
      <c r="D74" s="76" t="s">
        <v>27</v>
      </c>
      <c r="E74" s="69">
        <f>SUM('Passagers Nat'!CL75)</f>
        <v>0</v>
      </c>
      <c r="F74" s="190"/>
      <c r="G74" s="188" t="s">
        <v>27</v>
      </c>
      <c r="H74" s="46">
        <f>SUM('Passagers Inter'!CM74)</f>
        <v>0</v>
      </c>
      <c r="I74" s="190"/>
      <c r="J74" s="76" t="s">
        <v>27</v>
      </c>
      <c r="K74" s="46">
        <f t="shared" si="3"/>
        <v>0</v>
      </c>
    </row>
    <row r="75" spans="1:18" x14ac:dyDescent="0.25">
      <c r="A75" s="5">
        <v>18</v>
      </c>
      <c r="B75" s="327">
        <f>VLOOKUP(A75,'Numéro licences'!$A$4:$B$32,2)</f>
        <v>0</v>
      </c>
      <c r="C75" s="66" t="s">
        <v>4</v>
      </c>
      <c r="D75" s="76" t="s">
        <v>14</v>
      </c>
      <c r="E75" s="186">
        <f>SUM('Passagers Nat'!CL76)</f>
        <v>0</v>
      </c>
      <c r="F75" s="190"/>
      <c r="G75" s="188" t="s">
        <v>14</v>
      </c>
      <c r="H75" s="41">
        <f>SUM('Passagers Inter'!CM75)</f>
        <v>0</v>
      </c>
      <c r="I75" s="190"/>
      <c r="J75" s="76" t="s">
        <v>14</v>
      </c>
      <c r="K75" s="41">
        <f t="shared" si="3"/>
        <v>0</v>
      </c>
    </row>
    <row r="76" spans="1:18" x14ac:dyDescent="0.25">
      <c r="A76" s="34"/>
      <c r="B76" s="328"/>
      <c r="C76" s="66" t="s">
        <v>5</v>
      </c>
      <c r="D76" s="76" t="s">
        <v>15</v>
      </c>
      <c r="E76" s="187">
        <f>SUM('Passagers Nat'!CL77)</f>
        <v>0</v>
      </c>
      <c r="F76" s="190"/>
      <c r="G76" s="188" t="s">
        <v>15</v>
      </c>
      <c r="H76" s="70">
        <f>SUM('Passagers Inter'!CM76)</f>
        <v>0</v>
      </c>
      <c r="I76" s="190"/>
      <c r="J76" s="76" t="s">
        <v>15</v>
      </c>
      <c r="K76" s="70">
        <f t="shared" si="3"/>
        <v>0</v>
      </c>
    </row>
    <row r="77" spans="1:18" x14ac:dyDescent="0.25">
      <c r="B77" s="328"/>
      <c r="C77" s="4"/>
      <c r="D77" s="76" t="s">
        <v>16</v>
      </c>
      <c r="E77" s="69">
        <f>SUM('Passagers Nat'!CL78)</f>
        <v>0</v>
      </c>
      <c r="F77" s="190"/>
      <c r="G77" s="188" t="s">
        <v>16</v>
      </c>
      <c r="H77" s="46">
        <f>SUM('Passagers Inter'!CM77)</f>
        <v>0</v>
      </c>
      <c r="I77" s="190"/>
      <c r="J77" s="76" t="s">
        <v>16</v>
      </c>
      <c r="K77" s="46">
        <f t="shared" si="3"/>
        <v>0</v>
      </c>
    </row>
    <row r="78" spans="1:18" x14ac:dyDescent="0.25">
      <c r="B78" s="329"/>
      <c r="C78" s="4"/>
      <c r="D78" s="76" t="s">
        <v>27</v>
      </c>
      <c r="E78" s="69">
        <f>SUM('Passagers Nat'!CL79)</f>
        <v>0</v>
      </c>
      <c r="F78" s="190"/>
      <c r="G78" s="188" t="s">
        <v>27</v>
      </c>
      <c r="H78" s="46">
        <f>SUM('Passagers Inter'!CM78)</f>
        <v>0</v>
      </c>
      <c r="I78" s="190"/>
      <c r="J78" s="76" t="s">
        <v>27</v>
      </c>
      <c r="K78" s="46">
        <f t="shared" si="3"/>
        <v>0</v>
      </c>
    </row>
    <row r="79" spans="1:18" x14ac:dyDescent="0.25">
      <c r="A79" s="5">
        <v>19</v>
      </c>
      <c r="B79" s="327">
        <f>VLOOKUP(A79,'Numéro licences'!$A$4:$B$32,2)</f>
        <v>0</v>
      </c>
      <c r="C79" s="66" t="s">
        <v>4</v>
      </c>
      <c r="D79" s="76" t="s">
        <v>14</v>
      </c>
      <c r="E79" s="186">
        <f>SUM('Passagers Nat'!CL80)</f>
        <v>0</v>
      </c>
      <c r="F79" s="190"/>
      <c r="G79" s="188" t="s">
        <v>14</v>
      </c>
      <c r="H79" s="41">
        <f>SUM('Passagers Inter'!CM79)</f>
        <v>0</v>
      </c>
      <c r="I79" s="190"/>
      <c r="J79" s="76" t="s">
        <v>14</v>
      </c>
      <c r="K79" s="41">
        <f t="shared" si="3"/>
        <v>0</v>
      </c>
    </row>
    <row r="80" spans="1:18" x14ac:dyDescent="0.25">
      <c r="A80" s="34"/>
      <c r="B80" s="328"/>
      <c r="C80" s="66" t="s">
        <v>5</v>
      </c>
      <c r="D80" s="76" t="s">
        <v>15</v>
      </c>
      <c r="E80" s="187">
        <f>SUM('Passagers Nat'!CL81)</f>
        <v>0</v>
      </c>
      <c r="F80" s="190"/>
      <c r="G80" s="188" t="s">
        <v>15</v>
      </c>
      <c r="H80" s="70">
        <f>SUM('Passagers Inter'!CM80)</f>
        <v>0</v>
      </c>
      <c r="I80" s="190"/>
      <c r="J80" s="76" t="s">
        <v>15</v>
      </c>
      <c r="K80" s="70">
        <f t="shared" si="3"/>
        <v>0</v>
      </c>
    </row>
    <row r="81" spans="1:11" x14ac:dyDescent="0.25">
      <c r="B81" s="328"/>
      <c r="C81" s="4"/>
      <c r="D81" s="76" t="s">
        <v>16</v>
      </c>
      <c r="E81" s="69">
        <f>SUM('Passagers Nat'!CL82)</f>
        <v>0</v>
      </c>
      <c r="F81" s="190"/>
      <c r="G81" s="188" t="s">
        <v>16</v>
      </c>
      <c r="H81" s="46">
        <f>SUM('Passagers Inter'!CM81)</f>
        <v>0</v>
      </c>
      <c r="I81" s="190"/>
      <c r="J81" s="76" t="s">
        <v>16</v>
      </c>
      <c r="K81" s="46">
        <f t="shared" si="3"/>
        <v>0</v>
      </c>
    </row>
    <row r="82" spans="1:11" x14ac:dyDescent="0.25">
      <c r="B82" s="329"/>
      <c r="C82" s="4"/>
      <c r="D82" s="76" t="s">
        <v>27</v>
      </c>
      <c r="E82" s="69">
        <f>SUM('Passagers Nat'!CL83)</f>
        <v>0</v>
      </c>
      <c r="F82" s="190"/>
      <c r="G82" s="188" t="s">
        <v>27</v>
      </c>
      <c r="H82" s="46">
        <f>SUM('Passagers Inter'!CM82)</f>
        <v>0</v>
      </c>
      <c r="I82" s="190"/>
      <c r="J82" s="76" t="s">
        <v>27</v>
      </c>
      <c r="K82" s="46">
        <f t="shared" si="3"/>
        <v>0</v>
      </c>
    </row>
    <row r="83" spans="1:11" x14ac:dyDescent="0.25">
      <c r="A83" s="5">
        <v>20</v>
      </c>
      <c r="B83" s="327">
        <f>VLOOKUP(A83,'Numéro licences'!$A$4:$B$32,2)</f>
        <v>0</v>
      </c>
      <c r="C83" s="66" t="s">
        <v>4</v>
      </c>
      <c r="D83" s="76" t="s">
        <v>14</v>
      </c>
      <c r="E83" s="186">
        <f>SUM('Passagers Nat'!CL84)</f>
        <v>0</v>
      </c>
      <c r="F83" s="190"/>
      <c r="G83" s="188" t="s">
        <v>14</v>
      </c>
      <c r="H83" s="41">
        <f>SUM('Passagers Inter'!CM83)</f>
        <v>0</v>
      </c>
      <c r="I83" s="190"/>
      <c r="J83" s="76" t="s">
        <v>14</v>
      </c>
      <c r="K83" s="41">
        <f t="shared" si="3"/>
        <v>0</v>
      </c>
    </row>
    <row r="84" spans="1:11" x14ac:dyDescent="0.25">
      <c r="A84" s="34"/>
      <c r="B84" s="328"/>
      <c r="C84" s="66" t="s">
        <v>5</v>
      </c>
      <c r="D84" s="76" t="s">
        <v>15</v>
      </c>
      <c r="E84" s="187">
        <f>SUM('Passagers Nat'!CL85)</f>
        <v>0</v>
      </c>
      <c r="F84" s="190"/>
      <c r="G84" s="188" t="s">
        <v>15</v>
      </c>
      <c r="H84" s="70">
        <f>SUM('Passagers Inter'!CM84)</f>
        <v>0</v>
      </c>
      <c r="I84" s="190"/>
      <c r="J84" s="76" t="s">
        <v>15</v>
      </c>
      <c r="K84" s="70">
        <f t="shared" si="3"/>
        <v>0</v>
      </c>
    </row>
    <row r="85" spans="1:11" x14ac:dyDescent="0.25">
      <c r="B85" s="328"/>
      <c r="C85" s="4"/>
      <c r="D85" s="76" t="s">
        <v>16</v>
      </c>
      <c r="E85" s="69">
        <f>SUM('Passagers Nat'!CL86)</f>
        <v>0</v>
      </c>
      <c r="F85" s="190"/>
      <c r="G85" s="188" t="s">
        <v>16</v>
      </c>
      <c r="H85" s="46">
        <f>SUM('Passagers Inter'!CM85)</f>
        <v>0</v>
      </c>
      <c r="I85" s="190"/>
      <c r="J85" s="76" t="s">
        <v>16</v>
      </c>
      <c r="K85" s="46">
        <f t="shared" si="3"/>
        <v>0</v>
      </c>
    </row>
    <row r="86" spans="1:11" x14ac:dyDescent="0.25">
      <c r="B86" s="329"/>
      <c r="C86" s="4"/>
      <c r="D86" s="76" t="s">
        <v>27</v>
      </c>
      <c r="E86" s="69">
        <f>SUM('Passagers Nat'!CL87)</f>
        <v>0</v>
      </c>
      <c r="F86" s="190"/>
      <c r="G86" s="188" t="s">
        <v>27</v>
      </c>
      <c r="H86" s="46">
        <f>SUM('Passagers Inter'!CM86)</f>
        <v>0</v>
      </c>
      <c r="I86" s="190"/>
      <c r="J86" s="76" t="s">
        <v>27</v>
      </c>
      <c r="K86" s="46">
        <f t="shared" si="3"/>
        <v>0</v>
      </c>
    </row>
    <row r="87" spans="1:11" x14ac:dyDescent="0.25">
      <c r="A87" s="5">
        <v>21</v>
      </c>
      <c r="B87" s="327">
        <f>VLOOKUP(A87,'Numéro licences'!$A$4:$B$32,2)</f>
        <v>0</v>
      </c>
      <c r="C87" s="66" t="s">
        <v>4</v>
      </c>
      <c r="D87" s="76" t="s">
        <v>14</v>
      </c>
      <c r="E87" s="186">
        <f>SUM('Passagers Nat'!CL88)</f>
        <v>0</v>
      </c>
      <c r="F87" s="190"/>
      <c r="G87" s="188" t="s">
        <v>14</v>
      </c>
      <c r="H87" s="41">
        <f>SUM('Passagers Inter'!CM87)</f>
        <v>0</v>
      </c>
      <c r="I87" s="190"/>
      <c r="J87" s="76" t="s">
        <v>14</v>
      </c>
      <c r="K87" s="41">
        <f t="shared" si="3"/>
        <v>0</v>
      </c>
    </row>
    <row r="88" spans="1:11" x14ac:dyDescent="0.25">
      <c r="A88" s="34"/>
      <c r="B88" s="328"/>
      <c r="C88" s="66" t="s">
        <v>5</v>
      </c>
      <c r="D88" s="76" t="s">
        <v>15</v>
      </c>
      <c r="E88" s="187">
        <f>SUM('Passagers Nat'!CL89)</f>
        <v>0</v>
      </c>
      <c r="F88" s="190"/>
      <c r="G88" s="188" t="s">
        <v>15</v>
      </c>
      <c r="H88" s="70">
        <f>SUM('Passagers Inter'!CM88)</f>
        <v>0</v>
      </c>
      <c r="I88" s="190"/>
      <c r="J88" s="76" t="s">
        <v>15</v>
      </c>
      <c r="K88" s="70">
        <f t="shared" si="3"/>
        <v>0</v>
      </c>
    </row>
    <row r="89" spans="1:11" x14ac:dyDescent="0.25">
      <c r="B89" s="328"/>
      <c r="C89" s="4"/>
      <c r="D89" s="76" t="s">
        <v>16</v>
      </c>
      <c r="E89" s="69">
        <f>SUM('Passagers Nat'!CL90)</f>
        <v>0</v>
      </c>
      <c r="F89" s="190"/>
      <c r="G89" s="188" t="s">
        <v>16</v>
      </c>
      <c r="H89" s="46">
        <f>SUM('Passagers Inter'!CM89)</f>
        <v>0</v>
      </c>
      <c r="I89" s="190"/>
      <c r="J89" s="76" t="s">
        <v>16</v>
      </c>
      <c r="K89" s="46">
        <f t="shared" si="3"/>
        <v>0</v>
      </c>
    </row>
    <row r="90" spans="1:11" x14ac:dyDescent="0.25">
      <c r="B90" s="329"/>
      <c r="C90" s="4"/>
      <c r="D90" s="76" t="s">
        <v>27</v>
      </c>
      <c r="E90" s="69">
        <f>SUM('Passagers Nat'!CL91)</f>
        <v>0</v>
      </c>
      <c r="F90" s="190"/>
      <c r="G90" s="188" t="s">
        <v>27</v>
      </c>
      <c r="H90" s="46">
        <f>SUM('Passagers Inter'!CM90)</f>
        <v>0</v>
      </c>
      <c r="I90" s="190"/>
      <c r="J90" s="76" t="s">
        <v>27</v>
      </c>
      <c r="K90" s="46">
        <f t="shared" si="3"/>
        <v>0</v>
      </c>
    </row>
    <row r="91" spans="1:11" x14ac:dyDescent="0.25">
      <c r="A91" s="5">
        <v>22</v>
      </c>
      <c r="B91" s="327">
        <f>VLOOKUP(A91,'Numéro licences'!$A$4:$B$32,2)</f>
        <v>0</v>
      </c>
      <c r="C91" s="66" t="s">
        <v>4</v>
      </c>
      <c r="D91" s="76" t="s">
        <v>14</v>
      </c>
      <c r="E91" s="186">
        <f>SUM('Passagers Nat'!CL92)</f>
        <v>0</v>
      </c>
      <c r="F91" s="190"/>
      <c r="G91" s="188" t="s">
        <v>14</v>
      </c>
      <c r="H91" s="41">
        <f>SUM('Passagers Inter'!CM91)</f>
        <v>0</v>
      </c>
      <c r="I91" s="190"/>
      <c r="J91" s="76" t="s">
        <v>14</v>
      </c>
      <c r="K91" s="41">
        <f t="shared" si="3"/>
        <v>0</v>
      </c>
    </row>
    <row r="92" spans="1:11" x14ac:dyDescent="0.25">
      <c r="A92" s="34"/>
      <c r="B92" s="328"/>
      <c r="C92" s="66" t="s">
        <v>5</v>
      </c>
      <c r="D92" s="76" t="s">
        <v>15</v>
      </c>
      <c r="E92" s="187">
        <f>SUM('Passagers Nat'!CL93)</f>
        <v>0</v>
      </c>
      <c r="F92" s="190"/>
      <c r="G92" s="188" t="s">
        <v>15</v>
      </c>
      <c r="H92" s="70">
        <f>SUM('Passagers Inter'!CM92)</f>
        <v>0</v>
      </c>
      <c r="I92" s="190"/>
      <c r="J92" s="76" t="s">
        <v>15</v>
      </c>
      <c r="K92" s="70">
        <f t="shared" si="3"/>
        <v>0</v>
      </c>
    </row>
    <row r="93" spans="1:11" x14ac:dyDescent="0.25">
      <c r="B93" s="328"/>
      <c r="C93" s="4"/>
      <c r="D93" s="76" t="s">
        <v>16</v>
      </c>
      <c r="E93" s="69">
        <f>SUM('Passagers Nat'!CL94)</f>
        <v>0</v>
      </c>
      <c r="F93" s="190"/>
      <c r="G93" s="188" t="s">
        <v>16</v>
      </c>
      <c r="H93" s="46">
        <f>SUM('Passagers Inter'!CM93)</f>
        <v>0</v>
      </c>
      <c r="I93" s="190"/>
      <c r="J93" s="76" t="s">
        <v>16</v>
      </c>
      <c r="K93" s="46">
        <f t="shared" si="3"/>
        <v>0</v>
      </c>
    </row>
    <row r="94" spans="1:11" x14ac:dyDescent="0.25">
      <c r="B94" s="329"/>
      <c r="C94" s="4"/>
      <c r="D94" s="76" t="s">
        <v>27</v>
      </c>
      <c r="E94" s="69">
        <f>SUM('Passagers Nat'!CL95)</f>
        <v>0</v>
      </c>
      <c r="F94" s="190"/>
      <c r="G94" s="188" t="s">
        <v>27</v>
      </c>
      <c r="H94" s="46">
        <f>SUM('Passagers Inter'!CM94)</f>
        <v>0</v>
      </c>
      <c r="I94" s="190"/>
      <c r="J94" s="76" t="s">
        <v>27</v>
      </c>
      <c r="K94" s="46">
        <f t="shared" si="3"/>
        <v>0</v>
      </c>
    </row>
    <row r="95" spans="1:11" x14ac:dyDescent="0.25">
      <c r="A95" s="5">
        <v>23</v>
      </c>
      <c r="B95" s="327">
        <f>VLOOKUP(A95,'Numéro licences'!$A$4:$B$32,2)</f>
        <v>0</v>
      </c>
      <c r="C95" s="66" t="s">
        <v>4</v>
      </c>
      <c r="D95" s="76" t="s">
        <v>14</v>
      </c>
      <c r="E95" s="186">
        <f>SUM('Passagers Nat'!CL96)</f>
        <v>0</v>
      </c>
      <c r="F95" s="190"/>
      <c r="G95" s="188" t="s">
        <v>14</v>
      </c>
      <c r="H95" s="41">
        <f>SUM('Passagers Inter'!CM95)</f>
        <v>0</v>
      </c>
      <c r="I95" s="190"/>
      <c r="J95" s="76" t="s">
        <v>14</v>
      </c>
      <c r="K95" s="41">
        <f t="shared" si="3"/>
        <v>0</v>
      </c>
    </row>
    <row r="96" spans="1:11" x14ac:dyDescent="0.25">
      <c r="A96" s="34"/>
      <c r="B96" s="328"/>
      <c r="C96" s="66" t="s">
        <v>5</v>
      </c>
      <c r="D96" s="76" t="s">
        <v>15</v>
      </c>
      <c r="E96" s="187">
        <f>SUM('Passagers Nat'!CL97)</f>
        <v>0</v>
      </c>
      <c r="F96" s="190"/>
      <c r="G96" s="188" t="s">
        <v>15</v>
      </c>
      <c r="H96" s="70">
        <f>SUM('Passagers Inter'!CM96)</f>
        <v>0</v>
      </c>
      <c r="I96" s="190"/>
      <c r="J96" s="76" t="s">
        <v>15</v>
      </c>
      <c r="K96" s="70">
        <f t="shared" si="3"/>
        <v>0</v>
      </c>
    </row>
    <row r="97" spans="1:11" x14ac:dyDescent="0.25">
      <c r="B97" s="328"/>
      <c r="C97" s="4"/>
      <c r="D97" s="76" t="s">
        <v>16</v>
      </c>
      <c r="E97" s="69">
        <f>SUM('Passagers Nat'!CL98)</f>
        <v>0</v>
      </c>
      <c r="F97" s="190"/>
      <c r="G97" s="188" t="s">
        <v>16</v>
      </c>
      <c r="H97" s="46">
        <f>SUM('Passagers Inter'!CM97)</f>
        <v>0</v>
      </c>
      <c r="I97" s="190"/>
      <c r="J97" s="76" t="s">
        <v>16</v>
      </c>
      <c r="K97" s="46">
        <f t="shared" si="3"/>
        <v>0</v>
      </c>
    </row>
    <row r="98" spans="1:11" x14ac:dyDescent="0.25">
      <c r="B98" s="329"/>
      <c r="C98" s="4"/>
      <c r="D98" s="76" t="s">
        <v>27</v>
      </c>
      <c r="E98" s="69">
        <f>SUM('Passagers Nat'!CL99)</f>
        <v>0</v>
      </c>
      <c r="F98" s="190"/>
      <c r="G98" s="188" t="s">
        <v>27</v>
      </c>
      <c r="H98" s="46">
        <f>SUM('Passagers Inter'!CM98)</f>
        <v>0</v>
      </c>
      <c r="I98" s="190"/>
      <c r="J98" s="76" t="s">
        <v>27</v>
      </c>
      <c r="K98" s="46">
        <f t="shared" si="3"/>
        <v>0</v>
      </c>
    </row>
    <row r="99" spans="1:11" x14ac:dyDescent="0.25">
      <c r="A99" s="5">
        <v>24</v>
      </c>
      <c r="B99" s="327">
        <f>VLOOKUP(A99,'Numéro licences'!$A$4:$B$32,2)</f>
        <v>0</v>
      </c>
      <c r="C99" s="66" t="s">
        <v>4</v>
      </c>
      <c r="D99" s="76" t="s">
        <v>14</v>
      </c>
      <c r="E99" s="186">
        <f>SUM('Passagers Nat'!CL100)</f>
        <v>0</v>
      </c>
      <c r="F99" s="190"/>
      <c r="G99" s="188" t="s">
        <v>14</v>
      </c>
      <c r="H99" s="41">
        <f>SUM('Passagers Inter'!CM99)</f>
        <v>0</v>
      </c>
      <c r="I99" s="190"/>
      <c r="J99" s="76" t="s">
        <v>14</v>
      </c>
      <c r="K99" s="41">
        <f t="shared" si="3"/>
        <v>0</v>
      </c>
    </row>
    <row r="100" spans="1:11" x14ac:dyDescent="0.25">
      <c r="A100" s="34"/>
      <c r="B100" s="328"/>
      <c r="C100" s="66" t="s">
        <v>5</v>
      </c>
      <c r="D100" s="76" t="s">
        <v>15</v>
      </c>
      <c r="E100" s="187">
        <f>SUM('Passagers Nat'!CL101)</f>
        <v>0</v>
      </c>
      <c r="F100" s="190"/>
      <c r="G100" s="188" t="s">
        <v>15</v>
      </c>
      <c r="H100" s="70">
        <f>SUM('Passagers Inter'!CM100)</f>
        <v>0</v>
      </c>
      <c r="I100" s="190"/>
      <c r="J100" s="76" t="s">
        <v>15</v>
      </c>
      <c r="K100" s="70">
        <f t="shared" si="3"/>
        <v>0</v>
      </c>
    </row>
    <row r="101" spans="1:11" x14ac:dyDescent="0.25">
      <c r="B101" s="328"/>
      <c r="C101" s="4"/>
      <c r="D101" s="76" t="s">
        <v>16</v>
      </c>
      <c r="E101" s="69">
        <f>SUM('Passagers Nat'!CL102)</f>
        <v>0</v>
      </c>
      <c r="F101" s="190"/>
      <c r="G101" s="188" t="s">
        <v>16</v>
      </c>
      <c r="H101" s="46">
        <f>SUM('Passagers Inter'!CM101)</f>
        <v>0</v>
      </c>
      <c r="I101" s="190"/>
      <c r="J101" s="76" t="s">
        <v>16</v>
      </c>
      <c r="K101" s="46">
        <f t="shared" si="3"/>
        <v>0</v>
      </c>
    </row>
    <row r="102" spans="1:11" x14ac:dyDescent="0.25">
      <c r="B102" s="329"/>
      <c r="C102" s="4"/>
      <c r="D102" s="76" t="s">
        <v>27</v>
      </c>
      <c r="E102" s="69">
        <f>SUM('Passagers Nat'!CL103)</f>
        <v>0</v>
      </c>
      <c r="F102" s="190"/>
      <c r="G102" s="188" t="s">
        <v>27</v>
      </c>
      <c r="H102" s="46">
        <f>SUM('Passagers Inter'!CM102)</f>
        <v>0</v>
      </c>
      <c r="I102" s="190"/>
      <c r="J102" s="76" t="s">
        <v>27</v>
      </c>
      <c r="K102" s="46">
        <f t="shared" si="3"/>
        <v>0</v>
      </c>
    </row>
    <row r="103" spans="1:11" x14ac:dyDescent="0.25">
      <c r="A103" s="5">
        <v>25</v>
      </c>
      <c r="B103" s="327">
        <f>VLOOKUP(A103,'Numéro licences'!$A$4:$B$32,2)</f>
        <v>0</v>
      </c>
      <c r="C103" s="66" t="s">
        <v>4</v>
      </c>
      <c r="D103" s="76" t="s">
        <v>14</v>
      </c>
      <c r="E103" s="186">
        <f>SUM('Passagers Nat'!CL104)</f>
        <v>0</v>
      </c>
      <c r="F103" s="190"/>
      <c r="G103" s="188" t="s">
        <v>14</v>
      </c>
      <c r="H103" s="41">
        <f>SUM('Passagers Inter'!CM103)</f>
        <v>0</v>
      </c>
      <c r="I103" s="190"/>
      <c r="J103" s="76" t="s">
        <v>14</v>
      </c>
      <c r="K103" s="41">
        <f t="shared" si="3"/>
        <v>0</v>
      </c>
    </row>
    <row r="104" spans="1:11" x14ac:dyDescent="0.25">
      <c r="A104" s="34"/>
      <c r="B104" s="328"/>
      <c r="C104" s="66" t="s">
        <v>5</v>
      </c>
      <c r="D104" s="76" t="s">
        <v>15</v>
      </c>
      <c r="E104" s="187">
        <f>SUM('Passagers Nat'!CL105)</f>
        <v>0</v>
      </c>
      <c r="F104" s="190"/>
      <c r="G104" s="188" t="s">
        <v>15</v>
      </c>
      <c r="H104" s="70">
        <f>SUM('Passagers Inter'!CM104)</f>
        <v>0</v>
      </c>
      <c r="I104" s="190"/>
      <c r="J104" s="76" t="s">
        <v>15</v>
      </c>
      <c r="K104" s="70">
        <f t="shared" si="3"/>
        <v>0</v>
      </c>
    </row>
    <row r="105" spans="1:11" x14ac:dyDescent="0.25">
      <c r="B105" s="328"/>
      <c r="C105" s="4"/>
      <c r="D105" s="76" t="s">
        <v>16</v>
      </c>
      <c r="E105" s="69">
        <f>SUM('Passagers Nat'!CL106)</f>
        <v>0</v>
      </c>
      <c r="F105" s="190"/>
      <c r="G105" s="188" t="s">
        <v>16</v>
      </c>
      <c r="H105" s="46">
        <f>SUM('Passagers Inter'!CM105)</f>
        <v>0</v>
      </c>
      <c r="I105" s="190"/>
      <c r="J105" s="76" t="s">
        <v>16</v>
      </c>
      <c r="K105" s="46">
        <f t="shared" si="3"/>
        <v>0</v>
      </c>
    </row>
    <row r="106" spans="1:11" x14ac:dyDescent="0.25">
      <c r="B106" s="329"/>
      <c r="C106" s="4"/>
      <c r="D106" s="76" t="s">
        <v>27</v>
      </c>
      <c r="E106" s="69">
        <f>SUM('Passagers Nat'!CL107)</f>
        <v>0</v>
      </c>
      <c r="F106" s="190"/>
      <c r="G106" s="188" t="s">
        <v>27</v>
      </c>
      <c r="H106" s="46">
        <f>SUM('Passagers Inter'!CM106)</f>
        <v>0</v>
      </c>
      <c r="I106" s="190"/>
      <c r="J106" s="76" t="s">
        <v>27</v>
      </c>
      <c r="K106" s="46">
        <f t="shared" si="3"/>
        <v>0</v>
      </c>
    </row>
    <row r="107" spans="1:11" x14ac:dyDescent="0.25">
      <c r="A107" s="5">
        <v>26</v>
      </c>
      <c r="B107" s="327">
        <f>VLOOKUP(A107,'Numéro licences'!$A$4:$B$32,2)</f>
        <v>0</v>
      </c>
      <c r="C107" s="66" t="s">
        <v>4</v>
      </c>
      <c r="D107" s="76" t="s">
        <v>14</v>
      </c>
      <c r="E107" s="186">
        <f>SUM('Passagers Nat'!CL108)</f>
        <v>0</v>
      </c>
      <c r="F107" s="190"/>
      <c r="G107" s="188" t="s">
        <v>14</v>
      </c>
      <c r="H107" s="41">
        <f>SUM('Passagers Inter'!CM107)</f>
        <v>0</v>
      </c>
      <c r="I107" s="190"/>
      <c r="J107" s="76" t="s">
        <v>14</v>
      </c>
      <c r="K107" s="41">
        <f t="shared" si="3"/>
        <v>0</v>
      </c>
    </row>
    <row r="108" spans="1:11" x14ac:dyDescent="0.25">
      <c r="A108" s="34"/>
      <c r="B108" s="328"/>
      <c r="C108" s="66" t="s">
        <v>5</v>
      </c>
      <c r="D108" s="76" t="s">
        <v>15</v>
      </c>
      <c r="E108" s="187">
        <f>SUM('Passagers Nat'!CL109)</f>
        <v>0</v>
      </c>
      <c r="F108" s="190"/>
      <c r="G108" s="188" t="s">
        <v>15</v>
      </c>
      <c r="H108" s="70">
        <f>SUM('Passagers Inter'!CM108)</f>
        <v>0</v>
      </c>
      <c r="I108" s="190"/>
      <c r="J108" s="76" t="s">
        <v>15</v>
      </c>
      <c r="K108" s="70">
        <f t="shared" si="3"/>
        <v>0</v>
      </c>
    </row>
    <row r="109" spans="1:11" x14ac:dyDescent="0.25">
      <c r="B109" s="328"/>
      <c r="C109" s="4"/>
      <c r="D109" s="76" t="s">
        <v>16</v>
      </c>
      <c r="E109" s="69">
        <f>SUM('Passagers Nat'!CL110)</f>
        <v>0</v>
      </c>
      <c r="F109" s="190"/>
      <c r="G109" s="188" t="s">
        <v>16</v>
      </c>
      <c r="H109" s="46">
        <f>SUM('Passagers Inter'!CM109)</f>
        <v>0</v>
      </c>
      <c r="I109" s="190"/>
      <c r="J109" s="76" t="s">
        <v>16</v>
      </c>
      <c r="K109" s="46">
        <f t="shared" si="3"/>
        <v>0</v>
      </c>
    </row>
    <row r="110" spans="1:11" x14ac:dyDescent="0.25">
      <c r="B110" s="329"/>
      <c r="C110" s="4"/>
      <c r="D110" s="76" t="s">
        <v>27</v>
      </c>
      <c r="E110" s="69">
        <f>SUM('Passagers Nat'!CL111)</f>
        <v>0</v>
      </c>
      <c r="F110" s="190"/>
      <c r="G110" s="188" t="s">
        <v>27</v>
      </c>
      <c r="H110" s="46">
        <f>SUM('Passagers Inter'!CM110)</f>
        <v>0</v>
      </c>
      <c r="I110" s="190"/>
      <c r="J110" s="76" t="s">
        <v>27</v>
      </c>
      <c r="K110" s="46">
        <f t="shared" si="3"/>
        <v>0</v>
      </c>
    </row>
    <row r="111" spans="1:11" x14ac:dyDescent="0.25">
      <c r="A111" s="5">
        <v>27</v>
      </c>
      <c r="B111" s="327">
        <f>VLOOKUP(A111,'Numéro licences'!$A$4:$B$32,2)</f>
        <v>0</v>
      </c>
      <c r="C111" s="66" t="s">
        <v>4</v>
      </c>
      <c r="D111" s="76" t="s">
        <v>14</v>
      </c>
      <c r="E111" s="186">
        <f>SUM('Passagers Nat'!CL112)</f>
        <v>0</v>
      </c>
      <c r="F111" s="190"/>
      <c r="G111" s="188" t="s">
        <v>14</v>
      </c>
      <c r="H111" s="41">
        <f>SUM('Passagers Inter'!CM111)</f>
        <v>0</v>
      </c>
      <c r="I111" s="190"/>
      <c r="J111" s="76" t="s">
        <v>14</v>
      </c>
      <c r="K111" s="41">
        <f t="shared" si="3"/>
        <v>0</v>
      </c>
    </row>
    <row r="112" spans="1:11" x14ac:dyDescent="0.25">
      <c r="A112" s="34"/>
      <c r="B112" s="328"/>
      <c r="C112" s="66" t="s">
        <v>5</v>
      </c>
      <c r="D112" s="76" t="s">
        <v>15</v>
      </c>
      <c r="E112" s="187">
        <f>SUM('Passagers Nat'!CL113)</f>
        <v>0</v>
      </c>
      <c r="F112" s="190"/>
      <c r="G112" s="188" t="s">
        <v>15</v>
      </c>
      <c r="H112" s="70">
        <f>SUM('Passagers Inter'!CM112)</f>
        <v>0</v>
      </c>
      <c r="I112" s="190"/>
      <c r="J112" s="76" t="s">
        <v>15</v>
      </c>
      <c r="K112" s="70">
        <f t="shared" si="3"/>
        <v>0</v>
      </c>
    </row>
    <row r="113" spans="1:11" x14ac:dyDescent="0.25">
      <c r="B113" s="328"/>
      <c r="D113" s="76" t="s">
        <v>16</v>
      </c>
      <c r="E113" s="69">
        <f>SUM('Passagers Nat'!CL114)</f>
        <v>0</v>
      </c>
      <c r="F113" s="190"/>
      <c r="G113" s="188" t="s">
        <v>16</v>
      </c>
      <c r="H113" s="46">
        <f>SUM('Passagers Inter'!CM113)</f>
        <v>0</v>
      </c>
      <c r="I113" s="190"/>
      <c r="J113" s="76" t="s">
        <v>16</v>
      </c>
      <c r="K113" s="46">
        <f t="shared" si="3"/>
        <v>0</v>
      </c>
    </row>
    <row r="114" spans="1:11" x14ac:dyDescent="0.25">
      <c r="B114" s="329"/>
      <c r="C114" s="4"/>
      <c r="D114" s="76" t="s">
        <v>27</v>
      </c>
      <c r="E114" s="69">
        <f>SUM('Passagers Nat'!CL115)</f>
        <v>0</v>
      </c>
      <c r="F114" s="190"/>
      <c r="G114" s="188" t="s">
        <v>27</v>
      </c>
      <c r="H114" s="46">
        <f>SUM('Passagers Inter'!CM114)</f>
        <v>0</v>
      </c>
      <c r="I114" s="190"/>
      <c r="J114" s="76" t="s">
        <v>27</v>
      </c>
      <c r="K114" s="46">
        <f t="shared" si="3"/>
        <v>0</v>
      </c>
    </row>
    <row r="115" spans="1:11" x14ac:dyDescent="0.25">
      <c r="A115" s="5">
        <v>28</v>
      </c>
      <c r="B115" s="327">
        <f>VLOOKUP(A115,'Numéro licences'!$A$4:$B$32,2)</f>
        <v>0</v>
      </c>
      <c r="C115" s="66" t="s">
        <v>4</v>
      </c>
      <c r="D115" s="76" t="s">
        <v>14</v>
      </c>
      <c r="E115" s="186">
        <f>SUM('Passagers Nat'!CL116)</f>
        <v>0</v>
      </c>
      <c r="F115" s="190"/>
      <c r="G115" s="188" t="s">
        <v>14</v>
      </c>
      <c r="H115" s="41">
        <f>SUM('Passagers Inter'!CM115)</f>
        <v>0</v>
      </c>
      <c r="I115" s="190"/>
      <c r="J115" s="76" t="s">
        <v>14</v>
      </c>
      <c r="K115" s="41">
        <f t="shared" si="3"/>
        <v>0</v>
      </c>
    </row>
    <row r="116" spans="1:11" x14ac:dyDescent="0.25">
      <c r="A116" s="34"/>
      <c r="B116" s="328"/>
      <c r="C116" s="66" t="s">
        <v>5</v>
      </c>
      <c r="D116" s="76" t="s">
        <v>15</v>
      </c>
      <c r="E116" s="187">
        <f>SUM('Passagers Nat'!CL117)</f>
        <v>0</v>
      </c>
      <c r="F116" s="190"/>
      <c r="G116" s="188" t="s">
        <v>15</v>
      </c>
      <c r="H116" s="70">
        <f>SUM('Passagers Inter'!CM116)</f>
        <v>0</v>
      </c>
      <c r="I116" s="190"/>
      <c r="J116" s="76" t="s">
        <v>15</v>
      </c>
      <c r="K116" s="70">
        <f t="shared" si="3"/>
        <v>0</v>
      </c>
    </row>
    <row r="117" spans="1:11" x14ac:dyDescent="0.25">
      <c r="B117" s="328"/>
      <c r="C117" s="4"/>
      <c r="D117" s="76" t="s">
        <v>16</v>
      </c>
      <c r="E117" s="69">
        <f>SUM('Passagers Nat'!CL118)</f>
        <v>0</v>
      </c>
      <c r="F117" s="190"/>
      <c r="G117" s="188" t="s">
        <v>16</v>
      </c>
      <c r="H117" s="46">
        <f>SUM('Passagers Inter'!CM117)</f>
        <v>0</v>
      </c>
      <c r="I117" s="190"/>
      <c r="J117" s="76" t="s">
        <v>16</v>
      </c>
      <c r="K117" s="46">
        <f t="shared" si="3"/>
        <v>0</v>
      </c>
    </row>
    <row r="118" spans="1:11" x14ac:dyDescent="0.25">
      <c r="B118" s="329"/>
      <c r="C118" s="4"/>
      <c r="D118" s="76" t="s">
        <v>27</v>
      </c>
      <c r="E118" s="69">
        <f>SUM('Passagers Nat'!CL119)</f>
        <v>0</v>
      </c>
      <c r="F118" s="190"/>
      <c r="G118" s="188" t="s">
        <v>27</v>
      </c>
      <c r="H118" s="46">
        <f>SUM('Passagers Inter'!CM118)</f>
        <v>0</v>
      </c>
      <c r="I118" s="190"/>
      <c r="J118" s="76" t="s">
        <v>27</v>
      </c>
      <c r="K118" s="46">
        <f t="shared" si="3"/>
        <v>0</v>
      </c>
    </row>
    <row r="119" spans="1:11" x14ac:dyDescent="0.25">
      <c r="A119" s="5">
        <v>29</v>
      </c>
      <c r="B119" s="327">
        <f>VLOOKUP(A119,'Numéro licences'!$A$4:$B$32,2)</f>
        <v>0</v>
      </c>
      <c r="C119" s="66" t="s">
        <v>4</v>
      </c>
      <c r="D119" s="76" t="s">
        <v>14</v>
      </c>
      <c r="E119" s="186">
        <f>SUM('Passagers Nat'!CL120)</f>
        <v>0</v>
      </c>
      <c r="F119" s="190"/>
      <c r="G119" s="188" t="s">
        <v>14</v>
      </c>
      <c r="H119" s="41">
        <f>SUM('Passagers Inter'!CM119)</f>
        <v>0</v>
      </c>
      <c r="I119" s="190"/>
      <c r="J119" s="76" t="s">
        <v>14</v>
      </c>
      <c r="K119" s="41">
        <f t="shared" si="3"/>
        <v>0</v>
      </c>
    </row>
    <row r="120" spans="1:11" x14ac:dyDescent="0.25">
      <c r="A120" s="34"/>
      <c r="B120" s="328"/>
      <c r="C120" s="66" t="s">
        <v>5</v>
      </c>
      <c r="D120" s="76" t="s">
        <v>15</v>
      </c>
      <c r="E120" s="187">
        <f>SUM('Passagers Nat'!CL121)</f>
        <v>0</v>
      </c>
      <c r="F120" s="190"/>
      <c r="G120" s="188" t="s">
        <v>15</v>
      </c>
      <c r="H120" s="70">
        <f>SUM('Passagers Inter'!CM120)</f>
        <v>0</v>
      </c>
      <c r="I120" s="190"/>
      <c r="J120" s="76" t="s">
        <v>15</v>
      </c>
      <c r="K120" s="70">
        <f t="shared" si="3"/>
        <v>0</v>
      </c>
    </row>
    <row r="121" spans="1:11" x14ac:dyDescent="0.25">
      <c r="B121" s="328"/>
      <c r="C121" s="4"/>
      <c r="D121" s="76" t="s">
        <v>16</v>
      </c>
      <c r="E121" s="69">
        <f>SUM('Passagers Nat'!CL122)</f>
        <v>0</v>
      </c>
      <c r="F121" s="190"/>
      <c r="G121" s="188" t="s">
        <v>16</v>
      </c>
      <c r="H121" s="46">
        <f>SUM('Passagers Inter'!CM121)</f>
        <v>0</v>
      </c>
      <c r="I121" s="190"/>
      <c r="J121" s="76" t="s">
        <v>16</v>
      </c>
      <c r="K121" s="46">
        <f t="shared" si="3"/>
        <v>0</v>
      </c>
    </row>
    <row r="122" spans="1:11" x14ac:dyDescent="0.25">
      <c r="B122" s="329"/>
      <c r="C122" s="4"/>
      <c r="D122" s="76" t="s">
        <v>27</v>
      </c>
      <c r="E122" s="69">
        <f>SUM('Passagers Nat'!CL123)</f>
        <v>0</v>
      </c>
      <c r="F122" s="190"/>
      <c r="G122" s="188" t="s">
        <v>27</v>
      </c>
      <c r="H122" s="46">
        <f>SUM('Passagers Inter'!CM122)</f>
        <v>0</v>
      </c>
      <c r="I122" s="190"/>
      <c r="J122" s="76" t="s">
        <v>27</v>
      </c>
      <c r="K122" s="46">
        <f t="shared" si="3"/>
        <v>0</v>
      </c>
    </row>
    <row r="123" spans="1:11" x14ac:dyDescent="0.25">
      <c r="B123" s="72"/>
    </row>
    <row r="124" spans="1:11" x14ac:dyDescent="0.25">
      <c r="B124" s="12"/>
    </row>
    <row r="125" spans="1:11" ht="13.8" x14ac:dyDescent="0.25">
      <c r="D125" s="76" t="s">
        <v>16</v>
      </c>
      <c r="E125" s="194">
        <f>SUM(E9+E13+E17+E21+E25+E29+E33+E37+E41+E45+E49+E53+E57+E61+E65+E69+E73+E77+E81+E85+E89+E93+E97+E101+E105+E109+E113+E117+E121)</f>
        <v>68</v>
      </c>
      <c r="G125" s="76" t="s">
        <v>16</v>
      </c>
      <c r="H125" s="194">
        <f>SUM(H9+H13+H17+H21+H25+H29+H33+H37+H41+H45+H49+H53+H57+H61+H65+H69+H73+H77+H81+H85+H89+H93+H97+H101+H105+H109+H113+H117+H121)</f>
        <v>7</v>
      </c>
      <c r="J125" s="76" t="s">
        <v>16</v>
      </c>
      <c r="K125" s="194">
        <f>SUM(K9+K13+K17+K21+K25+K29+K33+K37+K41+K45+K49+K53+K57+K61+K65+K69+K73+K77+K81+K85+K89+K93+K97+K101+K105+K109+K113+K117+K121)</f>
        <v>75</v>
      </c>
    </row>
    <row r="126" spans="1:11" ht="13.8" x14ac:dyDescent="0.25">
      <c r="D126" s="76" t="s">
        <v>27</v>
      </c>
      <c r="E126" s="194">
        <f>SUM(E10+E14+E18+E22+E26+E30+E34+E38+E42+E46+E50+E54+E58+E62+E66+E70+E74+E78+E82+E86+E90+E94+E98+E102+E106+E110+E114+E118+E122)</f>
        <v>59</v>
      </c>
      <c r="G126" s="76" t="s">
        <v>27</v>
      </c>
      <c r="H126" s="194">
        <f>SUM(H10+H14+H18+H22+H26+H30+H34+H38+H42+H46+H50+H54+H58+H62+H66+H70+H74+H78+H82+H86+H90+H94+H98+H102+H106+H110+H114+H118+H122)</f>
        <v>7</v>
      </c>
      <c r="J126" s="76" t="s">
        <v>27</v>
      </c>
      <c r="K126" s="194">
        <f>SUM(K10+K14+K18+K22+K26+K30+K34+K38+K42+K46+K50+K54+K58+K62+K66+K70+K74+K78+K82+K86+K90+K94+K98+K102+K106+K110+K114+K118+K122)</f>
        <v>66</v>
      </c>
    </row>
    <row r="128" spans="1:11" x14ac:dyDescent="0.25">
      <c r="D128" s="13"/>
      <c r="G128" s="13"/>
      <c r="J128" s="13"/>
    </row>
    <row r="132" spans="1:2" x14ac:dyDescent="0.25">
      <c r="B132" s="182" t="s">
        <v>69</v>
      </c>
    </row>
    <row r="133" spans="1:2" x14ac:dyDescent="0.25">
      <c r="A133">
        <v>1</v>
      </c>
      <c r="B133" s="270" t="s">
        <v>127</v>
      </c>
    </row>
    <row r="134" spans="1:2" x14ac:dyDescent="0.25">
      <c r="A134">
        <f>SUM(A133+1)</f>
        <v>2</v>
      </c>
      <c r="B134" s="33" t="s">
        <v>36</v>
      </c>
    </row>
    <row r="135" spans="1:2" x14ac:dyDescent="0.25">
      <c r="A135">
        <f t="shared" ref="A135:A178" si="4">SUM(A134+1)</f>
        <v>3</v>
      </c>
      <c r="B135" s="33" t="s">
        <v>37</v>
      </c>
    </row>
    <row r="136" spans="1:2" x14ac:dyDescent="0.25">
      <c r="A136">
        <f t="shared" si="4"/>
        <v>4</v>
      </c>
      <c r="B136" s="33" t="s">
        <v>136</v>
      </c>
    </row>
    <row r="137" spans="1:2" x14ac:dyDescent="0.25">
      <c r="A137">
        <f t="shared" si="4"/>
        <v>5</v>
      </c>
      <c r="B137" s="33" t="s">
        <v>45</v>
      </c>
    </row>
    <row r="138" spans="1:2" x14ac:dyDescent="0.25">
      <c r="A138">
        <f t="shared" si="4"/>
        <v>6</v>
      </c>
      <c r="B138" s="33" t="s">
        <v>46</v>
      </c>
    </row>
    <row r="139" spans="1:2" x14ac:dyDescent="0.25">
      <c r="A139">
        <f t="shared" si="4"/>
        <v>7</v>
      </c>
      <c r="B139" s="33" t="s">
        <v>47</v>
      </c>
    </row>
    <row r="140" spans="1:2" x14ac:dyDescent="0.25">
      <c r="A140">
        <f t="shared" si="4"/>
        <v>8</v>
      </c>
      <c r="B140" s="33" t="s">
        <v>49</v>
      </c>
    </row>
    <row r="141" spans="1:2" x14ac:dyDescent="0.25">
      <c r="A141">
        <f t="shared" si="4"/>
        <v>9</v>
      </c>
      <c r="B141" s="33" t="s">
        <v>137</v>
      </c>
    </row>
    <row r="142" spans="1:2" x14ac:dyDescent="0.25">
      <c r="A142">
        <f t="shared" si="4"/>
        <v>10</v>
      </c>
      <c r="B142" s="33" t="s">
        <v>50</v>
      </c>
    </row>
    <row r="143" spans="1:2" x14ac:dyDescent="0.25">
      <c r="A143">
        <f t="shared" si="4"/>
        <v>11</v>
      </c>
      <c r="B143" s="33" t="s">
        <v>131</v>
      </c>
    </row>
    <row r="144" spans="1:2" x14ac:dyDescent="0.25">
      <c r="A144">
        <f t="shared" si="4"/>
        <v>12</v>
      </c>
      <c r="B144" s="33" t="s">
        <v>59</v>
      </c>
    </row>
    <row r="145" spans="1:2" x14ac:dyDescent="0.25">
      <c r="A145">
        <f t="shared" si="4"/>
        <v>13</v>
      </c>
      <c r="B145" s="33"/>
    </row>
    <row r="146" spans="1:2" x14ac:dyDescent="0.25">
      <c r="A146">
        <f t="shared" si="4"/>
        <v>14</v>
      </c>
      <c r="B146" s="33"/>
    </row>
    <row r="147" spans="1:2" x14ac:dyDescent="0.25">
      <c r="A147">
        <f t="shared" si="4"/>
        <v>15</v>
      </c>
      <c r="B147" s="33"/>
    </row>
    <row r="148" spans="1:2" x14ac:dyDescent="0.25">
      <c r="A148">
        <f t="shared" si="4"/>
        <v>16</v>
      </c>
      <c r="B148" s="33"/>
    </row>
    <row r="149" spans="1:2" x14ac:dyDescent="0.25">
      <c r="A149">
        <f t="shared" si="4"/>
        <v>17</v>
      </c>
      <c r="B149" s="33"/>
    </row>
    <row r="150" spans="1:2" x14ac:dyDescent="0.25">
      <c r="A150">
        <f t="shared" si="4"/>
        <v>18</v>
      </c>
      <c r="B150" s="33"/>
    </row>
    <row r="151" spans="1:2" x14ac:dyDescent="0.25">
      <c r="A151">
        <f t="shared" si="4"/>
        <v>19</v>
      </c>
      <c r="B151" s="33"/>
    </row>
    <row r="152" spans="1:2" x14ac:dyDescent="0.25">
      <c r="A152">
        <f t="shared" si="4"/>
        <v>20</v>
      </c>
      <c r="B152" s="33"/>
    </row>
    <row r="153" spans="1:2" x14ac:dyDescent="0.25">
      <c r="A153">
        <f t="shared" si="4"/>
        <v>21</v>
      </c>
      <c r="B153" s="33"/>
    </row>
    <row r="154" spans="1:2" x14ac:dyDescent="0.25">
      <c r="A154">
        <f t="shared" si="4"/>
        <v>22</v>
      </c>
      <c r="B154" s="33"/>
    </row>
    <row r="155" spans="1:2" x14ac:dyDescent="0.25">
      <c r="A155">
        <f t="shared" si="4"/>
        <v>23</v>
      </c>
      <c r="B155" s="33"/>
    </row>
    <row r="156" spans="1:2" x14ac:dyDescent="0.25">
      <c r="A156">
        <f t="shared" si="4"/>
        <v>24</v>
      </c>
      <c r="B156" s="33"/>
    </row>
    <row r="157" spans="1:2" x14ac:dyDescent="0.25">
      <c r="A157">
        <f t="shared" si="4"/>
        <v>25</v>
      </c>
      <c r="B157" s="33"/>
    </row>
    <row r="158" spans="1:2" x14ac:dyDescent="0.25">
      <c r="A158">
        <f t="shared" si="4"/>
        <v>26</v>
      </c>
      <c r="B158" s="33"/>
    </row>
    <row r="159" spans="1:2" x14ac:dyDescent="0.25">
      <c r="A159">
        <f t="shared" si="4"/>
        <v>27</v>
      </c>
      <c r="B159" s="33"/>
    </row>
    <row r="160" spans="1:2" x14ac:dyDescent="0.25">
      <c r="A160">
        <f t="shared" si="4"/>
        <v>28</v>
      </c>
      <c r="B160" s="33"/>
    </row>
    <row r="161" spans="1:2" x14ac:dyDescent="0.25">
      <c r="A161">
        <f t="shared" si="4"/>
        <v>29</v>
      </c>
      <c r="B161" s="33"/>
    </row>
    <row r="162" spans="1:2" x14ac:dyDescent="0.25">
      <c r="A162">
        <f t="shared" si="4"/>
        <v>30</v>
      </c>
      <c r="B162" s="33"/>
    </row>
    <row r="163" spans="1:2" x14ac:dyDescent="0.25">
      <c r="A163">
        <f t="shared" si="4"/>
        <v>31</v>
      </c>
      <c r="B163" s="33"/>
    </row>
    <row r="164" spans="1:2" x14ac:dyDescent="0.25">
      <c r="A164">
        <f t="shared" si="4"/>
        <v>32</v>
      </c>
      <c r="B164" s="33"/>
    </row>
    <row r="165" spans="1:2" x14ac:dyDescent="0.25">
      <c r="A165">
        <f t="shared" si="4"/>
        <v>33</v>
      </c>
      <c r="B165" s="33"/>
    </row>
    <row r="166" spans="1:2" x14ac:dyDescent="0.25">
      <c r="A166">
        <f t="shared" si="4"/>
        <v>34</v>
      </c>
      <c r="B166" s="33"/>
    </row>
    <row r="167" spans="1:2" x14ac:dyDescent="0.25">
      <c r="A167">
        <f t="shared" si="4"/>
        <v>35</v>
      </c>
      <c r="B167" s="33"/>
    </row>
    <row r="168" spans="1:2" x14ac:dyDescent="0.25">
      <c r="A168">
        <f t="shared" si="4"/>
        <v>36</v>
      </c>
      <c r="B168" s="33"/>
    </row>
    <row r="169" spans="1:2" x14ac:dyDescent="0.25">
      <c r="A169">
        <f t="shared" si="4"/>
        <v>37</v>
      </c>
      <c r="B169" s="33"/>
    </row>
    <row r="170" spans="1:2" x14ac:dyDescent="0.25">
      <c r="A170">
        <f t="shared" si="4"/>
        <v>38</v>
      </c>
      <c r="B170" s="33"/>
    </row>
    <row r="171" spans="1:2" x14ac:dyDescent="0.25">
      <c r="A171">
        <f t="shared" si="4"/>
        <v>39</v>
      </c>
      <c r="B171" s="33"/>
    </row>
    <row r="172" spans="1:2" x14ac:dyDescent="0.25">
      <c r="A172">
        <f t="shared" si="4"/>
        <v>40</v>
      </c>
      <c r="B172" s="33"/>
    </row>
    <row r="173" spans="1:2" x14ac:dyDescent="0.25">
      <c r="A173">
        <f t="shared" si="4"/>
        <v>41</v>
      </c>
      <c r="B173" s="33"/>
    </row>
    <row r="174" spans="1:2" x14ac:dyDescent="0.25">
      <c r="A174">
        <f t="shared" si="4"/>
        <v>42</v>
      </c>
      <c r="B174" s="33"/>
    </row>
    <row r="175" spans="1:2" x14ac:dyDescent="0.25">
      <c r="A175">
        <f t="shared" si="4"/>
        <v>43</v>
      </c>
      <c r="B175" s="182"/>
    </row>
    <row r="176" spans="1:2" x14ac:dyDescent="0.25">
      <c r="A176">
        <f>SUM(A175+1)</f>
        <v>44</v>
      </c>
      <c r="B176" s="182"/>
    </row>
    <row r="177" spans="1:2" x14ac:dyDescent="0.25">
      <c r="A177">
        <f t="shared" si="4"/>
        <v>45</v>
      </c>
      <c r="B177" s="182"/>
    </row>
    <row r="178" spans="1:2" x14ac:dyDescent="0.25">
      <c r="A178">
        <f t="shared" si="4"/>
        <v>46</v>
      </c>
      <c r="B178" s="164"/>
    </row>
    <row r="179" spans="1:2" x14ac:dyDescent="0.25">
      <c r="B179" s="164"/>
    </row>
  </sheetData>
  <mergeCells count="35">
    <mergeCell ref="D1:K1"/>
    <mergeCell ref="U3:X4"/>
    <mergeCell ref="O3:R4"/>
    <mergeCell ref="D5:E5"/>
    <mergeCell ref="G5:H5"/>
    <mergeCell ref="J5:K5"/>
    <mergeCell ref="B7:B10"/>
    <mergeCell ref="B11:B14"/>
    <mergeCell ref="B15:B18"/>
    <mergeCell ref="B19:B22"/>
    <mergeCell ref="B23:B26"/>
    <mergeCell ref="B27:B30"/>
    <mergeCell ref="B31:B34"/>
    <mergeCell ref="B35:B38"/>
    <mergeCell ref="B39:B42"/>
    <mergeCell ref="B43:B46"/>
    <mergeCell ref="B47:B50"/>
    <mergeCell ref="B51:B54"/>
    <mergeCell ref="B55:B58"/>
    <mergeCell ref="B59:B62"/>
    <mergeCell ref="B63:B66"/>
    <mergeCell ref="B67:B70"/>
    <mergeCell ref="B71:B74"/>
    <mergeCell ref="B75:B78"/>
    <mergeCell ref="B79:B82"/>
    <mergeCell ref="B83:B86"/>
    <mergeCell ref="B107:B110"/>
    <mergeCell ref="B111:B114"/>
    <mergeCell ref="B115:B118"/>
    <mergeCell ref="B119:B122"/>
    <mergeCell ref="B87:B90"/>
    <mergeCell ref="B91:B94"/>
    <mergeCell ref="B95:B98"/>
    <mergeCell ref="B99:B102"/>
    <mergeCell ref="B103:B106"/>
  </mergeCells>
  <conditionalFormatting sqref="C9:E10 E13:E14 E17:E18 E21:E22 E25:E26 E29:E30 E33:E34 E37:E38 E41:E42 E45:E46 E49:E50 E53:E54 E57:E58 E61:E62 E65:E66 E69:E70 E73:E74 E77:E78 E81:E82 E85:E86 E89:E90 E93:E94 E97:E98 E101:E102 E105:E106 E109:E110 E113:E114 E117:E118 E121:E122 G9:H10 J9:K10 H13:H14 H17:H18 H21:H22 H25:H26 H29:H30 H33:H34 H37:H38 H41:H42 H45:H46 H49:H50 K13:K14 K17:K18 K21:K22 K25:K26 K29:K30 K33:K34 K37:K38 K41:K42 K45:K46 K49:K50 H53:H54 H57:H58 H61:H62 H65:H66 H69:H70 H73:H74 H77:H78 H81:H82 H85:H86 H89:H90 H93:H94 H97:H98 H101:H102 H105:H106 H109:H110 H113:H114 H117:H118 H121:H122 K53:K54 K57:K58 K61:K62 K65:K66 K69:K70 K73:K74 K77:K78 K81:K82 K85:K86 K89:K90 K93:K94 K97:K98 K101:K102 K105:K106 K109:K110 K113:K114 K117:K118 K121:K122">
    <cfRule type="colorScale" priority="43">
      <colorScale>
        <cfvo type="num" val="0"/>
        <cfvo type="num" val="1"/>
        <color rgb="FFFF7128"/>
        <color rgb="FF00B050"/>
      </colorScale>
    </cfRule>
  </conditionalFormatting>
  <dataValidations disablePrompts="1" count="1">
    <dataValidation type="list" errorStyle="warning" showErrorMessage="1" sqref="B7 B11 B15 B19 B23 B27 B31 B35 B39 B43 B47 B51 B55 B59 B63 B67 B71 B75 B79 B83 B87 B91 B95 B99 B103 B107 B111 B115 B119" xr:uid="{00000000-0002-0000-0300-000000000000}">
      <formula1>$B$202:$B$252</formula1>
    </dataValidation>
  </dataValidations>
  <pageMargins left="0.7" right="0.7" top="0.75" bottom="0.75" header="0.3" footer="0.3"/>
  <pageSetup paperSize="9" orientation="portrait" horizontalDpi="4294967293" verticalDpi="1200" r:id="rId1"/>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tabColor rgb="FF45F000"/>
    <pageSetUpPr fitToPage="1"/>
  </sheetPr>
  <dimension ref="A1:CX247"/>
  <sheetViews>
    <sheetView zoomScale="58" zoomScaleNormal="58" workbookViewId="0">
      <pane xSplit="3" ySplit="7" topLeftCell="D8" activePane="bottomRight" state="frozen"/>
      <selection activeCell="O8" sqref="O8:R53"/>
      <selection pane="topRight" activeCell="O8" sqref="O8:R53"/>
      <selection pane="bottomLeft" activeCell="O8" sqref="O8:R53"/>
      <selection pane="bottomRight"/>
    </sheetView>
  </sheetViews>
  <sheetFormatPr baseColWidth="10" defaultColWidth="11.44140625" defaultRowHeight="13.2" x14ac:dyDescent="0.25"/>
  <cols>
    <col min="1" max="1" width="3.5546875" customWidth="1"/>
    <col min="2" max="2" width="27.5546875" bestFit="1" customWidth="1"/>
    <col min="3" max="3" width="25.77734375" customWidth="1"/>
    <col min="4" max="4" width="24.21875" style="1" bestFit="1" customWidth="1"/>
    <col min="5" max="5" width="15.109375" style="1" bestFit="1" customWidth="1"/>
    <col min="6" max="6" width="20.109375" style="1" bestFit="1" customWidth="1"/>
    <col min="7" max="7" width="21" style="1" bestFit="1" customWidth="1"/>
    <col min="8" max="8" width="15.44140625" style="1" bestFit="1" customWidth="1"/>
    <col min="9" max="10" width="17.88671875" style="1" bestFit="1" customWidth="1"/>
    <col min="11" max="11" width="22.5546875" style="1" bestFit="1" customWidth="1"/>
    <col min="12" max="12" width="38.77734375" style="1" bestFit="1" customWidth="1"/>
    <col min="13" max="13" width="26.44140625" style="1" bestFit="1" customWidth="1"/>
    <col min="14" max="14" width="17.6640625" style="1" bestFit="1" customWidth="1"/>
    <col min="15" max="15" width="34.5546875" style="1" bestFit="1" customWidth="1"/>
    <col min="16" max="16" width="35.109375" style="1" bestFit="1" customWidth="1"/>
    <col min="17" max="17" width="26.77734375" style="1" bestFit="1" customWidth="1"/>
    <col min="18" max="18" width="24.33203125" style="1" bestFit="1" customWidth="1"/>
    <col min="19" max="19" width="26.5546875" style="1" bestFit="1" customWidth="1"/>
    <col min="20" max="20" width="32" style="1" bestFit="1" customWidth="1"/>
    <col min="21" max="21" width="24" style="1" bestFit="1" customWidth="1"/>
    <col min="22" max="22" width="39.21875" style="1" bestFit="1" customWidth="1"/>
    <col min="23" max="23" width="28.109375" style="1" bestFit="1" customWidth="1"/>
    <col min="24" max="24" width="22" style="1" bestFit="1" customWidth="1"/>
    <col min="25" max="25" width="14.5546875" style="1" bestFit="1" customWidth="1"/>
    <col min="26" max="26" width="14.88671875" style="1" bestFit="1" customWidth="1"/>
    <col min="27" max="27" width="16.21875" style="1" bestFit="1" customWidth="1"/>
    <col min="28" max="28" width="36.33203125" style="1" bestFit="1" customWidth="1"/>
    <col min="29" max="29" width="35.109375" style="1" bestFit="1" customWidth="1"/>
    <col min="30" max="30" width="16.77734375" style="1" bestFit="1" customWidth="1"/>
    <col min="31" max="31" width="17.88671875" style="1" bestFit="1" customWidth="1"/>
    <col min="32" max="32" width="22" style="1" bestFit="1" customWidth="1"/>
    <col min="33" max="33" width="13.109375" style="1" bestFit="1" customWidth="1"/>
    <col min="34" max="34" width="32" style="1" bestFit="1" customWidth="1"/>
    <col min="35" max="35" width="13.6640625" style="1" bestFit="1" customWidth="1"/>
    <col min="36" max="36" width="20.109375" style="1" bestFit="1" customWidth="1"/>
    <col min="37" max="37" width="15.109375" style="1" bestFit="1" customWidth="1"/>
    <col min="38" max="38" width="28.109375" style="1" bestFit="1" customWidth="1"/>
    <col min="39" max="39" width="32" style="1" bestFit="1" customWidth="1"/>
    <col min="40" max="40" width="27.6640625" style="1" bestFit="1" customWidth="1"/>
    <col min="41" max="41" width="25.88671875" style="1" bestFit="1" customWidth="1"/>
    <col min="42" max="42" width="44.5546875" style="1" bestFit="1" customWidth="1"/>
    <col min="43" max="43" width="28.109375" style="1" bestFit="1" customWidth="1"/>
    <col min="44" max="44" width="31.21875" style="1" bestFit="1" customWidth="1"/>
    <col min="45" max="45" width="21" style="1" bestFit="1" customWidth="1"/>
    <col min="46" max="46" width="15.33203125" style="1" bestFit="1" customWidth="1"/>
    <col min="47" max="47" width="29" style="1" bestFit="1" customWidth="1"/>
    <col min="48" max="48" width="24.21875" style="1" bestFit="1" customWidth="1"/>
    <col min="49" max="49" width="22.5546875" style="1" bestFit="1" customWidth="1"/>
    <col min="50" max="50" width="13.6640625" style="1" bestFit="1" customWidth="1"/>
    <col min="51" max="51" width="26.44140625" style="1" bestFit="1" customWidth="1"/>
    <col min="52" max="52" width="13.109375" style="1" bestFit="1" customWidth="1"/>
    <col min="53" max="53" width="19.33203125" style="1" bestFit="1" customWidth="1"/>
    <col min="54" max="54" width="16.77734375" style="1" bestFit="1" customWidth="1"/>
    <col min="55" max="55" width="26.5546875" style="1" bestFit="1" customWidth="1"/>
    <col min="56" max="56" width="32" style="1" bestFit="1" customWidth="1"/>
    <col min="57" max="57" width="18.33203125" style="1" bestFit="1" customWidth="1"/>
    <col min="58" max="58" width="36.44140625" style="1" bestFit="1" customWidth="1"/>
    <col min="59" max="59" width="31" style="1" bestFit="1" customWidth="1"/>
    <col min="60" max="60" width="24.77734375" style="1" bestFit="1" customWidth="1"/>
    <col min="61" max="61" width="15.33203125" style="1" bestFit="1" customWidth="1"/>
    <col min="62" max="62" width="16.77734375" style="1" bestFit="1" customWidth="1"/>
    <col min="63" max="63" width="37.6640625" style="1" bestFit="1" customWidth="1"/>
    <col min="64" max="64" width="28.109375" style="1" bestFit="1" customWidth="1"/>
    <col min="65" max="65" width="12.88671875" style="1" customWidth="1"/>
    <col min="66" max="66" width="14" customWidth="1"/>
    <col min="67" max="67" width="26.5546875" style="24" customWidth="1"/>
    <col min="68" max="68" width="13" style="26" bestFit="1" customWidth="1"/>
    <col min="69" max="69" width="31.77734375" style="26" bestFit="1" customWidth="1"/>
    <col min="70" max="70" width="42.5546875" bestFit="1" customWidth="1"/>
    <col min="71" max="71" width="31.21875" bestFit="1" customWidth="1"/>
    <col min="72" max="73" width="27.44140625" bestFit="1" customWidth="1"/>
    <col min="74" max="74" width="31.44140625" bestFit="1" customWidth="1"/>
    <col min="75" max="75" width="27.5546875" customWidth="1"/>
    <col min="76" max="76" width="42.44140625" bestFit="1" customWidth="1"/>
    <col min="77" max="77" width="21.5546875" bestFit="1" customWidth="1"/>
    <col min="78" max="78" width="36.77734375" bestFit="1" customWidth="1"/>
    <col min="79" max="79" width="31.5546875" customWidth="1"/>
    <col min="80" max="80" width="39.21875" bestFit="1" customWidth="1"/>
    <col min="81" max="81" width="30" bestFit="1" customWidth="1"/>
    <col min="82" max="82" width="34.44140625" bestFit="1" customWidth="1"/>
    <col min="83" max="83" width="33.5546875" bestFit="1" customWidth="1"/>
    <col min="84" max="84" width="29.21875" bestFit="1" customWidth="1"/>
    <col min="85" max="85" width="37.77734375" bestFit="1" customWidth="1"/>
    <col min="86" max="86" width="15.44140625" bestFit="1" customWidth="1"/>
    <col min="87" max="87" width="26.5546875" customWidth="1"/>
    <col min="88" max="88" width="14" customWidth="1"/>
    <col min="89" max="89" width="26.5546875" customWidth="1"/>
    <col min="90" max="90" width="12.5546875" style="24" customWidth="1"/>
    <col min="91" max="91" width="11.44140625" customWidth="1"/>
    <col min="92" max="92" width="3.44140625" bestFit="1" customWidth="1"/>
    <col min="93" max="93" width="27.5546875" bestFit="1" customWidth="1"/>
    <col min="98" max="98" width="11.77734375" customWidth="1"/>
    <col min="99" max="99" width="26.77734375" bestFit="1" customWidth="1"/>
    <col min="100" max="100" width="9.5546875" customWidth="1"/>
    <col min="101" max="101" width="12.5546875" customWidth="1"/>
    <col min="102" max="102" width="9.5546875" customWidth="1"/>
  </cols>
  <sheetData>
    <row r="1" spans="1:102" x14ac:dyDescent="0.25">
      <c r="A1" s="49"/>
      <c r="D1" s="39">
        <v>1</v>
      </c>
      <c r="E1" s="39">
        <f>SUM(D1+1)</f>
        <v>2</v>
      </c>
      <c r="F1" s="39">
        <f t="shared" ref="F1:BI1" si="0">SUM(E1+1)</f>
        <v>3</v>
      </c>
      <c r="G1" s="39">
        <f t="shared" si="0"/>
        <v>4</v>
      </c>
      <c r="H1" s="39">
        <f t="shared" si="0"/>
        <v>5</v>
      </c>
      <c r="I1" s="39">
        <f t="shared" si="0"/>
        <v>6</v>
      </c>
      <c r="J1" s="39">
        <f t="shared" si="0"/>
        <v>7</v>
      </c>
      <c r="K1" s="39">
        <f t="shared" si="0"/>
        <v>8</v>
      </c>
      <c r="L1" s="39">
        <f t="shared" si="0"/>
        <v>9</v>
      </c>
      <c r="M1" s="39">
        <f t="shared" si="0"/>
        <v>10</v>
      </c>
      <c r="N1" s="39">
        <f t="shared" si="0"/>
        <v>11</v>
      </c>
      <c r="O1" s="39">
        <f t="shared" si="0"/>
        <v>12</v>
      </c>
      <c r="P1" s="39">
        <f t="shared" si="0"/>
        <v>13</v>
      </c>
      <c r="Q1" s="39">
        <f t="shared" si="0"/>
        <v>14</v>
      </c>
      <c r="R1" s="39">
        <f t="shared" si="0"/>
        <v>15</v>
      </c>
      <c r="S1" s="39">
        <f t="shared" si="0"/>
        <v>16</v>
      </c>
      <c r="T1" s="39">
        <f t="shared" si="0"/>
        <v>17</v>
      </c>
      <c r="U1" s="39">
        <f t="shared" si="0"/>
        <v>18</v>
      </c>
      <c r="V1" s="39">
        <f t="shared" si="0"/>
        <v>19</v>
      </c>
      <c r="W1" s="39">
        <f t="shared" si="0"/>
        <v>20</v>
      </c>
      <c r="X1" s="39">
        <f t="shared" si="0"/>
        <v>21</v>
      </c>
      <c r="Y1" s="39">
        <f t="shared" si="0"/>
        <v>22</v>
      </c>
      <c r="Z1" s="39">
        <f t="shared" si="0"/>
        <v>23</v>
      </c>
      <c r="AA1" s="39">
        <f t="shared" si="0"/>
        <v>24</v>
      </c>
      <c r="AB1" s="39">
        <f t="shared" si="0"/>
        <v>25</v>
      </c>
      <c r="AC1" s="39">
        <f t="shared" si="0"/>
        <v>26</v>
      </c>
      <c r="AD1" s="39">
        <f t="shared" si="0"/>
        <v>27</v>
      </c>
      <c r="AE1" s="39">
        <f t="shared" si="0"/>
        <v>28</v>
      </c>
      <c r="AF1" s="39">
        <f t="shared" si="0"/>
        <v>29</v>
      </c>
      <c r="AG1" s="39">
        <f t="shared" si="0"/>
        <v>30</v>
      </c>
      <c r="AH1" s="39">
        <f t="shared" si="0"/>
        <v>31</v>
      </c>
      <c r="AI1" s="39">
        <f t="shared" si="0"/>
        <v>32</v>
      </c>
      <c r="AJ1" s="39">
        <f t="shared" si="0"/>
        <v>33</v>
      </c>
      <c r="AK1" s="39">
        <f t="shared" si="0"/>
        <v>34</v>
      </c>
      <c r="AL1" s="39">
        <f t="shared" si="0"/>
        <v>35</v>
      </c>
      <c r="AM1" s="39">
        <f t="shared" si="0"/>
        <v>36</v>
      </c>
      <c r="AN1" s="39">
        <f t="shared" si="0"/>
        <v>37</v>
      </c>
      <c r="AO1" s="39">
        <f t="shared" si="0"/>
        <v>38</v>
      </c>
      <c r="AP1" s="39">
        <f t="shared" si="0"/>
        <v>39</v>
      </c>
      <c r="AQ1" s="39">
        <f t="shared" si="0"/>
        <v>40</v>
      </c>
      <c r="AR1" s="39">
        <f t="shared" si="0"/>
        <v>41</v>
      </c>
      <c r="AS1" s="39">
        <f t="shared" si="0"/>
        <v>42</v>
      </c>
      <c r="AT1" s="39">
        <f t="shared" si="0"/>
        <v>43</v>
      </c>
      <c r="AU1" s="39">
        <f t="shared" si="0"/>
        <v>44</v>
      </c>
      <c r="AV1" s="39">
        <f t="shared" si="0"/>
        <v>45</v>
      </c>
      <c r="AW1" s="39">
        <f t="shared" si="0"/>
        <v>46</v>
      </c>
      <c r="AX1" s="39">
        <f t="shared" si="0"/>
        <v>47</v>
      </c>
      <c r="AY1" s="39">
        <f t="shared" si="0"/>
        <v>48</v>
      </c>
      <c r="AZ1" s="39">
        <f t="shared" si="0"/>
        <v>49</v>
      </c>
      <c r="BA1" s="39">
        <f t="shared" si="0"/>
        <v>50</v>
      </c>
      <c r="BB1" s="39">
        <f t="shared" si="0"/>
        <v>51</v>
      </c>
      <c r="BC1" s="39">
        <f t="shared" si="0"/>
        <v>52</v>
      </c>
      <c r="BD1" s="39">
        <f t="shared" si="0"/>
        <v>53</v>
      </c>
      <c r="BE1" s="39">
        <f t="shared" si="0"/>
        <v>54</v>
      </c>
      <c r="BF1" s="154">
        <f t="shared" si="0"/>
        <v>55</v>
      </c>
      <c r="BG1" s="39">
        <f t="shared" si="0"/>
        <v>56</v>
      </c>
      <c r="BH1" s="39">
        <f t="shared" si="0"/>
        <v>57</v>
      </c>
      <c r="BI1" s="39">
        <f t="shared" si="0"/>
        <v>58</v>
      </c>
      <c r="BJ1" s="39">
        <f t="shared" ref="BJ1" si="1">SUM(BI1+1)</f>
        <v>59</v>
      </c>
      <c r="BK1" s="39">
        <f t="shared" ref="BK1" si="2">SUM(BJ1+1)</f>
        <v>60</v>
      </c>
      <c r="BL1" s="39">
        <f t="shared" ref="BL1" si="3">SUM(BK1+1)</f>
        <v>61</v>
      </c>
      <c r="BM1" s="39">
        <v>62</v>
      </c>
      <c r="BR1" s="338" t="s">
        <v>1</v>
      </c>
      <c r="BS1" s="338"/>
      <c r="BT1" s="339"/>
      <c r="BU1" s="339"/>
      <c r="BV1" s="339"/>
      <c r="BW1" s="339"/>
      <c r="BX1" s="339"/>
      <c r="BY1" s="339"/>
      <c r="BZ1" s="339"/>
      <c r="CA1" s="339"/>
      <c r="CB1" s="339"/>
      <c r="CC1" s="339"/>
      <c r="CD1" s="339"/>
      <c r="CE1" s="339"/>
      <c r="CF1" s="339"/>
      <c r="CG1" s="339"/>
      <c r="CH1" s="339"/>
      <c r="CI1" s="339"/>
      <c r="CJ1" s="339"/>
      <c r="CK1" s="73"/>
      <c r="CL1" s="29"/>
    </row>
    <row r="2" spans="1:102" x14ac:dyDescent="0.25">
      <c r="D2" s="39">
        <v>902</v>
      </c>
      <c r="E2" s="39">
        <v>531</v>
      </c>
      <c r="F2" s="39">
        <v>516</v>
      </c>
      <c r="G2" s="39">
        <v>103</v>
      </c>
      <c r="H2" s="39">
        <v>904</v>
      </c>
      <c r="I2" s="39">
        <v>713</v>
      </c>
      <c r="J2" s="39">
        <v>912</v>
      </c>
      <c r="K2" s="39">
        <v>426</v>
      </c>
      <c r="L2" s="39">
        <v>726</v>
      </c>
      <c r="M2" s="39">
        <v>136</v>
      </c>
      <c r="N2" s="39">
        <v>716</v>
      </c>
      <c r="O2" s="39">
        <v>617</v>
      </c>
      <c r="P2" s="39">
        <v>721</v>
      </c>
      <c r="Q2" s="39">
        <v>712</v>
      </c>
      <c r="R2" s="39">
        <v>533</v>
      </c>
      <c r="S2" s="39">
        <v>903</v>
      </c>
      <c r="T2" s="39">
        <v>806</v>
      </c>
      <c r="U2" s="39">
        <v>549</v>
      </c>
      <c r="V2" s="39">
        <v>729</v>
      </c>
      <c r="W2" s="39">
        <v>818</v>
      </c>
      <c r="X2" s="39">
        <v>427</v>
      </c>
      <c r="Y2" s="39">
        <v>312</v>
      </c>
      <c r="Z2" s="39">
        <v>419</v>
      </c>
      <c r="AA2" s="39">
        <v>406</v>
      </c>
      <c r="AB2" s="39">
        <v>721</v>
      </c>
      <c r="AC2" s="39">
        <v>721</v>
      </c>
      <c r="AD2" s="39">
        <v>508</v>
      </c>
      <c r="AE2" s="39">
        <v>713</v>
      </c>
      <c r="AF2" s="39">
        <v>427</v>
      </c>
      <c r="AG2" s="39">
        <v>705</v>
      </c>
      <c r="AH2" s="39">
        <v>137</v>
      </c>
      <c r="AI2" s="39">
        <v>703</v>
      </c>
      <c r="AJ2" s="39">
        <v>516</v>
      </c>
      <c r="AK2" s="39">
        <v>531</v>
      </c>
      <c r="AL2" s="39">
        <v>710</v>
      </c>
      <c r="AM2" s="39">
        <v>806</v>
      </c>
      <c r="AN2" s="39">
        <v>921</v>
      </c>
      <c r="AO2" s="39">
        <v>206</v>
      </c>
      <c r="AP2" s="39">
        <v>614</v>
      </c>
      <c r="AQ2" s="39">
        <v>818</v>
      </c>
      <c r="AR2" s="39">
        <v>920</v>
      </c>
      <c r="AS2" s="39">
        <v>103</v>
      </c>
      <c r="AT2" s="39">
        <v>406</v>
      </c>
      <c r="AU2" s="39">
        <v>922</v>
      </c>
      <c r="AV2" s="39">
        <v>902</v>
      </c>
      <c r="AW2" s="39">
        <v>426</v>
      </c>
      <c r="AX2" s="39">
        <v>703</v>
      </c>
      <c r="AY2" s="39">
        <v>136</v>
      </c>
      <c r="AZ2" s="39">
        <v>705</v>
      </c>
      <c r="BA2" s="39">
        <v>908</v>
      </c>
      <c r="BB2" s="39">
        <v>508</v>
      </c>
      <c r="BC2" s="39">
        <v>903</v>
      </c>
      <c r="BD2" s="39">
        <v>137</v>
      </c>
      <c r="BE2" s="39">
        <v>716</v>
      </c>
      <c r="BF2" s="39">
        <v>126</v>
      </c>
      <c r="BG2" s="39">
        <v>910</v>
      </c>
      <c r="BH2" s="39">
        <v>438</v>
      </c>
      <c r="BI2" s="39">
        <v>406</v>
      </c>
      <c r="BJ2" s="39">
        <v>508</v>
      </c>
      <c r="BK2" s="39">
        <v>332</v>
      </c>
      <c r="BL2" s="39">
        <v>710</v>
      </c>
      <c r="BM2" s="39">
        <v>2000</v>
      </c>
    </row>
    <row r="3" spans="1:102" x14ac:dyDescent="0.25">
      <c r="B3" s="238"/>
      <c r="C3" s="4"/>
      <c r="D3" s="155">
        <v>43506</v>
      </c>
      <c r="E3" s="155">
        <v>43520</v>
      </c>
      <c r="F3" s="155">
        <v>43527</v>
      </c>
      <c r="G3" s="155">
        <v>43534</v>
      </c>
      <c r="H3" s="155">
        <v>43540</v>
      </c>
      <c r="I3" s="155">
        <v>43541</v>
      </c>
      <c r="J3" s="155">
        <v>43548</v>
      </c>
      <c r="K3" s="155">
        <v>43555</v>
      </c>
      <c r="L3" s="155">
        <v>43561</v>
      </c>
      <c r="M3" s="155">
        <v>43568</v>
      </c>
      <c r="N3" s="155">
        <v>43568</v>
      </c>
      <c r="O3" s="155">
        <v>43569</v>
      </c>
      <c r="P3" s="155">
        <v>43576</v>
      </c>
      <c r="Q3" s="155">
        <v>43577</v>
      </c>
      <c r="R3" s="155">
        <v>43583</v>
      </c>
      <c r="S3" s="155">
        <v>43582</v>
      </c>
      <c r="T3" s="155">
        <v>43586</v>
      </c>
      <c r="U3" s="155">
        <v>43586</v>
      </c>
      <c r="V3" s="155">
        <v>43590</v>
      </c>
      <c r="W3" s="155">
        <v>43596</v>
      </c>
      <c r="X3" s="155">
        <v>43597</v>
      </c>
      <c r="Y3" s="155">
        <v>43603</v>
      </c>
      <c r="Z3" s="155">
        <v>43610</v>
      </c>
      <c r="AA3" s="155">
        <v>43615</v>
      </c>
      <c r="AB3" s="155">
        <v>43624</v>
      </c>
      <c r="AC3" s="155">
        <v>43626</v>
      </c>
      <c r="AD3" s="155">
        <v>43632</v>
      </c>
      <c r="AE3" s="155">
        <v>43632</v>
      </c>
      <c r="AF3" s="155">
        <v>43639</v>
      </c>
      <c r="AG3" s="155">
        <v>43646</v>
      </c>
      <c r="AH3" s="155">
        <v>43645</v>
      </c>
      <c r="AI3" s="155">
        <v>43653</v>
      </c>
      <c r="AJ3" s="155">
        <v>43652</v>
      </c>
      <c r="AK3" s="155">
        <v>43659</v>
      </c>
      <c r="AL3" s="155">
        <v>43667</v>
      </c>
      <c r="AM3" s="155">
        <v>43666</v>
      </c>
      <c r="AN3" s="155">
        <v>43673</v>
      </c>
      <c r="AO3" s="155">
        <v>43673</v>
      </c>
      <c r="AP3" s="155">
        <v>43680</v>
      </c>
      <c r="AQ3" s="155">
        <v>43687</v>
      </c>
      <c r="AR3" s="155">
        <v>43687</v>
      </c>
      <c r="AS3" s="155">
        <v>43688</v>
      </c>
      <c r="AT3" s="155">
        <v>43695</v>
      </c>
      <c r="AU3" s="155">
        <v>43694</v>
      </c>
      <c r="AV3" s="155">
        <v>43701</v>
      </c>
      <c r="AW3" s="155">
        <v>43708</v>
      </c>
      <c r="AX3" s="155">
        <v>43709</v>
      </c>
      <c r="AY3" s="155">
        <v>43715</v>
      </c>
      <c r="AZ3" s="155">
        <v>43716</v>
      </c>
      <c r="BA3" s="155">
        <v>43722</v>
      </c>
      <c r="BB3" s="155">
        <v>43723</v>
      </c>
      <c r="BC3" s="155">
        <v>43730</v>
      </c>
      <c r="BD3" s="155">
        <v>43736</v>
      </c>
      <c r="BE3" s="155">
        <v>43744</v>
      </c>
      <c r="BF3" s="155">
        <v>43743</v>
      </c>
      <c r="BG3" s="155">
        <v>43744</v>
      </c>
      <c r="BH3" s="155">
        <v>43750</v>
      </c>
      <c r="BI3" s="156">
        <v>43758</v>
      </c>
      <c r="BJ3" s="156">
        <v>43770</v>
      </c>
      <c r="BK3" s="156">
        <v>43772</v>
      </c>
      <c r="BL3" s="156">
        <v>43780</v>
      </c>
      <c r="BM3" s="156"/>
      <c r="BQ3" s="14">
        <v>43577</v>
      </c>
      <c r="BR3" s="14">
        <v>43681</v>
      </c>
      <c r="BS3" s="14">
        <v>43615</v>
      </c>
      <c r="BT3" s="14"/>
      <c r="BU3" s="14"/>
      <c r="BV3" s="14"/>
      <c r="BW3" s="14"/>
      <c r="BX3" s="14"/>
      <c r="BY3" s="14"/>
      <c r="BZ3" s="14"/>
      <c r="CA3" s="14"/>
      <c r="CB3" s="14"/>
      <c r="CC3" s="14"/>
      <c r="CD3" s="14"/>
      <c r="CE3" s="14"/>
      <c r="CF3" s="14"/>
      <c r="CG3" s="14"/>
      <c r="CH3" s="15"/>
      <c r="CI3" s="15"/>
      <c r="CJ3" s="15"/>
      <c r="CK3" s="19"/>
    </row>
    <row r="4" spans="1:102" x14ac:dyDescent="0.25">
      <c r="B4" s="238"/>
      <c r="C4" s="4"/>
      <c r="D4" s="155" t="str">
        <f>VLOOKUP(D2,'Kilomètre AR'!$A$1:$B$58,2)</f>
        <v>AMC GIJVERINKHOVE</v>
      </c>
      <c r="E4" s="155" t="str">
        <f>VLOOKUP(E2,'Kilomètre AR'!$A$1:$B$58,2)</f>
        <v>MC HOESELT</v>
      </c>
      <c r="F4" s="155" t="str">
        <f>VLOOKUP(F2,'Kilomètre AR'!$A$1:$B$58,2)</f>
        <v>MC LOTUS  Bilzen</v>
      </c>
      <c r="G4" s="155" t="str">
        <f>VLOOKUP(G2,'Kilomètre AR'!$A$1:$B$58,2)</f>
        <v>KAMC HERENTALS</v>
      </c>
      <c r="H4" s="155" t="str">
        <f>VLOOKUP(H2,'Kilomètre AR'!$A$1:$B$58,2)</f>
        <v>KAMC MENEN</v>
      </c>
      <c r="I4" s="155" t="str">
        <f>VLOOKUP(I2,'Kilomètre AR'!$A$1:$B$58,2)</f>
        <v>MC ST SERVAIS</v>
      </c>
      <c r="J4" s="155" t="str">
        <f>VLOOKUP(J2,'Kilomètre AR'!$A$1:$B$58,2)</f>
        <v>MTC ZEDELGEM</v>
      </c>
      <c r="K4" s="155" t="str">
        <f>VLOOKUP(K2,'Kilomètre AR'!$A$1:$B$58,2)</f>
        <v>MTC WELKENRAEDT</v>
      </c>
      <c r="L4" s="155" t="str">
        <f>VLOOKUP(L2,'Kilomètre AR'!$A$1:$B$58,2)</f>
        <v>MC BIKE AND TRIKE BELGIUM  Dhuy</v>
      </c>
      <c r="M4" s="155" t="str">
        <f>VLOOKUP(M2,'Kilomètre AR'!$A$1:$B$58,2)</f>
        <v>MTC AMIGO'S   Schoten</v>
      </c>
      <c r="N4" s="155" t="str">
        <f>VLOOKUP(N2,'Kilomètre AR'!$A$1:$B$58,2)</f>
        <v>AMC FLOREFFE</v>
      </c>
      <c r="O4" s="155" t="str">
        <f>VLOOKUP(O2,'Kilomètre AR'!$A$1:$B$58,2)</f>
        <v>MC GRANDS DUCS   Martelange</v>
      </c>
      <c r="P4" s="155" t="str">
        <f>VLOOKUP(P2,'Kilomètre AR'!$A$1:$B$58,2)</f>
        <v>MC LES PETITS GRIS   Warisoulx</v>
      </c>
      <c r="Q4" s="155" t="str">
        <f>VLOOKUP(Q2,'Kilomètre AR'!$A$1:$B$58,2)</f>
        <v>AMC EAU NOIRE  Nismes</v>
      </c>
      <c r="R4" s="155" t="str">
        <f>VLOOKUP(R2,'Kilomètre AR'!$A$1:$B$58,2)</f>
        <v>MTC 13  Leopoldsburg</v>
      </c>
      <c r="S4" s="155" t="str">
        <f>VLOOKUP(S2,'Kilomètre AR'!$A$1:$B$58,2)</f>
        <v>AMSC LEIELAND  Wervik</v>
      </c>
      <c r="T4" s="155" t="str">
        <f>VLOOKUP(T2,'Kilomètre AR'!$A$1:$B$58,2)</f>
        <v>MC SCHELDELAND  Wichelen</v>
      </c>
      <c r="U4" s="155" t="str">
        <f>VLOOKUP(U2,'Kilomètre AR'!$A$1:$B$58,2)</f>
        <v>MTC WELLEN   Wellen</v>
      </c>
      <c r="V4" s="155" t="str">
        <f>VLOOKUP(V2,'Kilomètre AR'!$A$1:$B$58,2)</f>
        <v>VIROINVAL MOTOR SPORT Dourbes</v>
      </c>
      <c r="W4" s="155" t="str">
        <f>VLOOKUP(W2,'Kilomètre AR'!$A$1:$B$58,2)</f>
        <v>MTC VLAANDEREN   Aalst</v>
      </c>
      <c r="X4" s="155" t="str">
        <f>VLOOKUP(X2,'Kilomètre AR'!$A$1:$B$58,2)</f>
        <v>MC ZEBUS  Flémalle</v>
      </c>
      <c r="Y4" s="155" t="str">
        <f>VLOOKUP(Y2,'Kilomètre AR'!$A$1:$B$58,2)</f>
        <v>MC RESSAIX</v>
      </c>
      <c r="Z4" s="155" t="str">
        <f>VLOOKUP(Z2,'Kilomètre AR'!$A$1:$B$58,2)</f>
        <v>AMC ST VITH</v>
      </c>
      <c r="AA4" s="155" t="str">
        <f>VLOOKUP(AA2,'Kilomètre AR'!$A$1:$B$58,2)</f>
        <v>RAMC EUPEN</v>
      </c>
      <c r="AB4" s="155" t="str">
        <f>VLOOKUP(AB2,'Kilomètre AR'!$A$1:$B$58,2)</f>
        <v>MC LES PETITS GRIS   Warisoulx</v>
      </c>
      <c r="AC4" s="155" t="str">
        <f>VLOOKUP(AC2,'Kilomètre AR'!$A$1:$B$58,2)</f>
        <v>MC LES PETITS GRIS   Warisoulx</v>
      </c>
      <c r="AD4" s="155" t="str">
        <f>VLOOKUP(AD2,'Kilomètre AR'!$A$1:$B$58,2)</f>
        <v>AMC KOERSEL</v>
      </c>
      <c r="AE4" s="155" t="str">
        <f>VLOOKUP(AE2,'Kilomètre AR'!$A$1:$B$58,2)</f>
        <v>MC ST SERVAIS</v>
      </c>
      <c r="AF4" s="155" t="str">
        <f>VLOOKUP(AF2,'Kilomètre AR'!$A$1:$B$58,2)</f>
        <v>MC ZEBUS  Flémalle</v>
      </c>
      <c r="AG4" s="155" t="str">
        <f>VLOOKUP(AG2,'Kilomètre AR'!$A$1:$B$58,2)</f>
        <v>MC DINANT</v>
      </c>
      <c r="AH4" s="155" t="str">
        <f>VLOOKUP(AH2,'Kilomètre AR'!$A$1:$B$58,2)</f>
        <v>MTC YELLS ARMY   Berchem</v>
      </c>
      <c r="AI4" s="155" t="str">
        <f>VLOOKUP(AI2,'Kilomètre AR'!$A$1:$B$58,2)</f>
        <v>R CINEY MC</v>
      </c>
      <c r="AJ4" s="155" t="str">
        <f>VLOOKUP(AJ2,'Kilomètre AR'!$A$1:$B$58,2)</f>
        <v>MC LOTUS  Bilzen</v>
      </c>
      <c r="AK4" s="155" t="str">
        <f>VLOOKUP(AK2,'Kilomètre AR'!$A$1:$B$58,2)</f>
        <v>MC HOESELT</v>
      </c>
      <c r="AL4" s="155" t="str">
        <f>VLOOKUP(AL2,'Kilomètre AR'!$A$1:$B$58,2)</f>
        <v>MC MOLIGNARD  Warnant</v>
      </c>
      <c r="AM4" s="155" t="str">
        <f>VLOOKUP(AM2,'Kilomètre AR'!$A$1:$B$58,2)</f>
        <v>MC SCHELDELAND  Wichelen</v>
      </c>
      <c r="AN4" s="155" t="str">
        <f>VLOOKUP(AN2,'Kilomètre AR'!$A$1:$B$58,2)</f>
        <v>MTC VRIJBOS   Houthulst</v>
      </c>
      <c r="AO4" s="155" t="str">
        <f>VLOOKUP(AO2,'Kilomètre AR'!$A$1:$B$58,2)</f>
        <v>MC L'EQUIPE  Bruxelles</v>
      </c>
      <c r="AP4" s="155" t="str">
        <f>VLOOKUP(AP2,'Kilomètre AR'!$A$1:$B$58,2)</f>
        <v>MC CHEVY RACING   Libramont-Chevigny</v>
      </c>
      <c r="AQ4" s="155" t="str">
        <f>VLOOKUP(AQ2,'Kilomètre AR'!$A$1:$B$58,2)</f>
        <v>MTC VLAANDEREN   Aalst</v>
      </c>
      <c r="AR4" s="155" t="str">
        <f>VLOOKUP(AR2,'Kilomètre AR'!$A$1:$B$58,2)</f>
        <v>WESTHOEK BIKERS  Houtem</v>
      </c>
      <c r="AS4" s="155" t="str">
        <f>VLOOKUP(AS2,'Kilomètre AR'!$A$1:$B$58,2)</f>
        <v>KAMC HERENTALS</v>
      </c>
      <c r="AT4" s="155" t="str">
        <f>VLOOKUP(AT2,'Kilomètre AR'!$A$1:$B$58,2)</f>
        <v>RAMC EUPEN</v>
      </c>
      <c r="AU4" s="155" t="str">
        <f>VLOOKUP(AU2,'Kilomètre AR'!$A$1:$B$58,2)</f>
        <v>MTC REDBONE  Wevezele</v>
      </c>
      <c r="AV4" s="155" t="str">
        <f>VLOOKUP(AV2,'Kilomètre AR'!$A$1:$B$58,2)</f>
        <v>AMC GIJVERINKHOVE</v>
      </c>
      <c r="AW4" s="155" t="str">
        <f>VLOOKUP(AW2,'Kilomètre AR'!$A$1:$B$58,2)</f>
        <v>MTC WELKENRAEDT</v>
      </c>
      <c r="AX4" s="155" t="str">
        <f>VLOOKUP(AX2,'Kilomètre AR'!$A$1:$B$58,2)</f>
        <v>R CINEY MC</v>
      </c>
      <c r="AY4" s="155" t="str">
        <f>VLOOKUP(AY2,'Kilomètre AR'!$A$1:$B$58,2)</f>
        <v>MTC AMIGO'S   Schoten</v>
      </c>
      <c r="AZ4" s="155" t="str">
        <f>VLOOKUP(AZ2,'Kilomètre AR'!$A$1:$B$58,2)</f>
        <v>MC DINANT</v>
      </c>
      <c r="BA4" s="155" t="str">
        <f>VLOOKUP(BA2,'Kilomètre AR'!$A$1:$B$58,2)</f>
        <v>AMC POPERINGE</v>
      </c>
      <c r="BB4" s="155" t="str">
        <f>VLOOKUP(BB2,'Kilomètre AR'!$A$1:$B$58,2)</f>
        <v>AMC KOERSEL</v>
      </c>
      <c r="BC4" s="155" t="str">
        <f>VLOOKUP(BC2,'Kilomètre AR'!$A$1:$B$58,2)</f>
        <v>AMSC LEIELAND  Wervik</v>
      </c>
      <c r="BD4" s="155" t="str">
        <f>VLOOKUP(BD2,'Kilomètre AR'!$A$1:$B$58,2)</f>
        <v>MTC YELLS ARMY   Berchem</v>
      </c>
      <c r="BE4" s="155" t="str">
        <f>VLOOKUP(BE2,'Kilomètre AR'!$A$1:$B$58,2)</f>
        <v>AMC FLOREFFE</v>
      </c>
      <c r="BF4" s="155" t="str">
        <f>VLOOKUP(BF2,'Kilomètre AR'!$A$1:$B$58,2)</f>
        <v>MTC TOERVRIENDEN  Brasschaat</v>
      </c>
      <c r="BG4" s="155" t="str">
        <f>VLOOKUP(BG2,'Kilomètre AR'!$A$1:$B$58,2)</f>
        <v>AMC EENDRACHT TORHOUT</v>
      </c>
      <c r="BH4" s="155" t="str">
        <f>VLOOKUP(BH2,'Kilomètre AR'!$A$1:$B$58,2)</f>
        <v>MC DUREN   Elsenborn</v>
      </c>
      <c r="BI4" s="155" t="str">
        <f>VLOOKUP(BI2,'Kilomètre AR'!$A$1:$B$58,2)</f>
        <v>RAMC EUPEN</v>
      </c>
      <c r="BJ4" s="155" t="str">
        <f>VLOOKUP(BJ2,'Kilomètre AR'!$A$1:$B$58,2)</f>
        <v>AMC KOERSEL</v>
      </c>
      <c r="BK4" s="155" t="str">
        <f>VLOOKUP(BK2,'Kilomètre AR'!$A$1:$B$58,2)</f>
        <v>MC BUTZ BIKERS 95   Ecaussinnes</v>
      </c>
      <c r="BL4" s="155" t="str">
        <f>VLOOKUP(BL2,'Kilomètre AR'!$A$1:$B$58,2)</f>
        <v>MC MOLIGNARD  Warnant</v>
      </c>
      <c r="BM4" s="155" t="str">
        <f>VLOOKUP(BM2,'Kilomètre AR'!$A$1:$B$58,2)</f>
        <v>FREE</v>
      </c>
      <c r="BQ4" s="14" t="s">
        <v>318</v>
      </c>
      <c r="BR4" s="14" t="s">
        <v>325</v>
      </c>
      <c r="BS4" s="14" t="s">
        <v>331</v>
      </c>
      <c r="BT4" s="14"/>
      <c r="BU4" s="14"/>
      <c r="BV4" s="16"/>
      <c r="BW4" s="16"/>
      <c r="BX4" s="16"/>
      <c r="BY4" s="16"/>
      <c r="BZ4" s="16"/>
      <c r="CA4" s="16"/>
      <c r="CB4" s="20"/>
      <c r="CC4" s="14"/>
      <c r="CD4" s="14"/>
      <c r="CE4" s="42"/>
      <c r="CF4" s="16"/>
      <c r="CG4" s="16"/>
      <c r="CH4" s="15"/>
      <c r="CI4" s="15"/>
      <c r="CJ4" s="15"/>
      <c r="CK4" s="19"/>
    </row>
    <row r="5" spans="1:102" s="2" customFormat="1" x14ac:dyDescent="0.25">
      <c r="A5" s="50"/>
      <c r="B5"/>
      <c r="C5" s="6"/>
      <c r="D5" s="246">
        <f>VLOOKUP(D2,'Kilomètre AR'!$A$1:$D$58,4)</f>
        <v>380</v>
      </c>
      <c r="E5" s="246">
        <f>VLOOKUP(E2,'Kilomètre AR'!$A$1:$D$58,4)</f>
        <v>140</v>
      </c>
      <c r="F5" s="246">
        <f>VLOOKUP(F2,'Kilomètre AR'!$A$1:$D$58,4)</f>
        <v>148</v>
      </c>
      <c r="G5" s="246">
        <f>VLOOKUP(G2,'Kilomètre AR'!$A$1:$D$58,4)</f>
        <v>190</v>
      </c>
      <c r="H5" s="246">
        <f>VLOOKUP(H2,'Kilomètre AR'!$A$1:$D$58,4)</f>
        <v>296</v>
      </c>
      <c r="I5" s="246">
        <f>VLOOKUP(I2,'Kilomètre AR'!$A$1:$D$58,4)</f>
        <v>0</v>
      </c>
      <c r="J5" s="246">
        <f>VLOOKUP(J2,'Kilomètre AR'!$A$1:$D$58,4)</f>
        <v>312</v>
      </c>
      <c r="K5" s="246">
        <f>VLOOKUP(K2,'Kilomètre AR'!$A$1:$D$58,4)</f>
        <v>186</v>
      </c>
      <c r="L5" s="246">
        <f>VLOOKUP(L2,'Kilomètre AR'!$A$1:$D$58,4)</f>
        <v>34</v>
      </c>
      <c r="M5" s="246">
        <f>VLOOKUP(M2,'Kilomètre AR'!$A$1:$D$58,4)</f>
        <v>208</v>
      </c>
      <c r="N5" s="246">
        <f>VLOOKUP(N2,'Kilomètre AR'!$A$1:$D$58,4)</f>
        <v>20</v>
      </c>
      <c r="O5" s="246">
        <f>VLOOKUP(O2,'Kilomètre AR'!$A$1:$D$58,4)</f>
        <v>218</v>
      </c>
      <c r="P5" s="246">
        <f>VLOOKUP(P2,'Kilomètre AR'!$A$1:$D$58,4)</f>
        <v>20</v>
      </c>
      <c r="Q5" s="246">
        <f>VLOOKUP(Q2,'Kilomètre AR'!$A$1:$D$58,4)</f>
        <v>126</v>
      </c>
      <c r="R5" s="246">
        <f>VLOOKUP(R2,'Kilomètre AR'!$A$1:$D$58,4)</f>
        <v>184</v>
      </c>
      <c r="S5" s="246">
        <f>VLOOKUP(S2,'Kilomètre AR'!$A$1:$D$58,4)</f>
        <v>296</v>
      </c>
      <c r="T5" s="246">
        <f>VLOOKUP(T2,'Kilomètre AR'!$A$1:$D$58,4)</f>
        <v>194</v>
      </c>
      <c r="U5" s="246">
        <f>VLOOKUP(U2,'Kilomètre AR'!$A$1:$D$58,4)</f>
        <v>130</v>
      </c>
      <c r="V5" s="246">
        <f>VLOOKUP(V2,'Kilomètre AR'!$A$1:$D$58,4)</f>
        <v>124</v>
      </c>
      <c r="W5" s="246">
        <f>VLOOKUP(W2,'Kilomètre AR'!$A$1:$D$58,4)</f>
        <v>176</v>
      </c>
      <c r="X5" s="246">
        <f>VLOOKUP(X2,'Kilomètre AR'!$A$1:$D$58,4)</f>
        <v>104</v>
      </c>
      <c r="Y5" s="246">
        <f>VLOOKUP(Y2,'Kilomètre AR'!$A$1:$D$58,4)</f>
        <v>104</v>
      </c>
      <c r="Z5" s="246">
        <f>VLOOKUP(Z2,'Kilomètre AR'!$A$1:$D$58,4)</f>
        <v>262</v>
      </c>
      <c r="AA5" s="246">
        <v>1645</v>
      </c>
      <c r="AB5" s="246">
        <f>VLOOKUP(AB2,'Kilomètre AR'!$A$1:$D$58,4)</f>
        <v>20</v>
      </c>
      <c r="AC5" s="246">
        <f>VLOOKUP(AC2,'Kilomètre AR'!$A$1:$D$58,4)</f>
        <v>20</v>
      </c>
      <c r="AD5" s="246">
        <f>VLOOKUP(AD2,'Kilomètre AR'!$A$1:$D$58,4)</f>
        <v>176</v>
      </c>
      <c r="AE5" s="246">
        <f>VLOOKUP(AE2,'Kilomètre AR'!$A$1:$D$58,4)</f>
        <v>0</v>
      </c>
      <c r="AF5" s="246">
        <f>VLOOKUP(AF2,'Kilomètre AR'!$A$1:$D$58,4)</f>
        <v>104</v>
      </c>
      <c r="AG5" s="246">
        <f>VLOOKUP(AG2,'Kilomètre AR'!$A$1:$D$58,4)</f>
        <v>60</v>
      </c>
      <c r="AH5" s="246">
        <f>VLOOKUP(AH2,'Kilomètre AR'!$A$1:$D$58,4)</f>
        <v>192</v>
      </c>
      <c r="AI5" s="246">
        <f>VLOOKUP(AI2,'Kilomètre AR'!$A$1:$D$58,4)</f>
        <v>60</v>
      </c>
      <c r="AJ5" s="246">
        <f>VLOOKUP(AJ2,'Kilomètre AR'!$A$1:$D$58,4)</f>
        <v>148</v>
      </c>
      <c r="AK5" s="246">
        <f>VLOOKUP(AK2,'Kilomètre AR'!$A$1:$D$58,4)</f>
        <v>140</v>
      </c>
      <c r="AL5" s="246">
        <f>VLOOKUP(AL2,'Kilomètre AR'!$A$1:$D$58,4)</f>
        <v>52</v>
      </c>
      <c r="AM5" s="246">
        <f>VLOOKUP(AM2,'Kilomètre AR'!$A$1:$D$58,4)</f>
        <v>194</v>
      </c>
      <c r="AN5" s="246">
        <f>VLOOKUP(AN2,'Kilomètre AR'!$A$1:$D$58,4)</f>
        <v>344</v>
      </c>
      <c r="AO5" s="246">
        <f>VLOOKUP(AO2,'Kilomètre AR'!$A$1:$D$58,4)</f>
        <v>116</v>
      </c>
      <c r="AP5" s="246">
        <f>VLOOKUP(AP2,'Kilomètre AR'!$A$1:$D$58,4)</f>
        <v>162</v>
      </c>
      <c r="AQ5" s="246">
        <f>VLOOKUP(AQ2,'Kilomètre AR'!$A$1:$D$58,4)</f>
        <v>176</v>
      </c>
      <c r="AR5" s="246">
        <f>VLOOKUP(AR2,'Kilomètre AR'!$A$1:$D$58,4)</f>
        <v>386</v>
      </c>
      <c r="AS5" s="246">
        <f>VLOOKUP(AS2,'Kilomètre AR'!$A$1:$D$58,4)</f>
        <v>190</v>
      </c>
      <c r="AT5" s="246">
        <f>VLOOKUP(AT2,'Kilomètre AR'!$A$1:$D$58,4)</f>
        <v>194</v>
      </c>
      <c r="AU5" s="246">
        <f>VLOOKUP(AU2,'Kilomètre AR'!$A$1:$D$58,4)</f>
        <v>292</v>
      </c>
      <c r="AV5" s="246">
        <f>VLOOKUP(AV2,'Kilomètre AR'!$A$1:$D$58,4)</f>
        <v>380</v>
      </c>
      <c r="AW5" s="246">
        <f>VLOOKUP(AW2,'Kilomètre AR'!$A$1:$D$58,4)</f>
        <v>186</v>
      </c>
      <c r="AX5" s="246">
        <f>VLOOKUP(AX2,'Kilomètre AR'!$A$1:$D$58,4)</f>
        <v>60</v>
      </c>
      <c r="AY5" s="246">
        <f>VLOOKUP(AY2,'Kilomètre AR'!$A$1:$D$58,4)</f>
        <v>208</v>
      </c>
      <c r="AZ5" s="246">
        <f>VLOOKUP(AZ2,'Kilomètre AR'!$A$1:$D$58,4)</f>
        <v>60</v>
      </c>
      <c r="BA5" s="246">
        <f>VLOOKUP(BA2,'Kilomètre AR'!$A$1:$D$58,4)</f>
        <v>356</v>
      </c>
      <c r="BB5" s="246">
        <f>VLOOKUP(BB2,'Kilomètre AR'!$A$1:$D$58,4)</f>
        <v>176</v>
      </c>
      <c r="BC5" s="246">
        <f>VLOOKUP(BC2,'Kilomètre AR'!$A$1:$D$58,4)</f>
        <v>296</v>
      </c>
      <c r="BD5" s="246">
        <f>VLOOKUP(BD2,'Kilomètre AR'!$A$1:$D$58,4)</f>
        <v>192</v>
      </c>
      <c r="BE5" s="246">
        <f>VLOOKUP(BE2,'Kilomètre AR'!$A$1:$D$58,4)</f>
        <v>20</v>
      </c>
      <c r="BF5" s="246">
        <f>VLOOKUP(BF2,'Kilomètre AR'!$A$1:$D$58,4)</f>
        <v>218</v>
      </c>
      <c r="BG5" s="246">
        <f>VLOOKUP(BG2,'Kilomètre AR'!$A$1:$D$58,4)</f>
        <v>324</v>
      </c>
      <c r="BH5" s="246">
        <f>VLOOKUP(BH2,'Kilomètre AR'!$A$1:$D$58,4)</f>
        <v>254</v>
      </c>
      <c r="BI5" s="246">
        <f>VLOOKUP(BI2,'Kilomètre AR'!$A$1:$D$58,4)</f>
        <v>194</v>
      </c>
      <c r="BJ5" s="246">
        <f>VLOOKUP(BJ2,'Kilomètre AR'!$A$1:$D$58,4)</f>
        <v>176</v>
      </c>
      <c r="BK5" s="246">
        <f>VLOOKUP(BK2,'Kilomètre AR'!$A$1:$D$58,4)</f>
        <v>108</v>
      </c>
      <c r="BL5" s="246">
        <f>VLOOKUP(BL2,'Kilomètre AR'!$A$1:$D$58,4)</f>
        <v>52</v>
      </c>
      <c r="BM5" s="246">
        <f>VLOOKUP(BM2,'Kilomètre AR'!$A$1:$D$58,4)</f>
        <v>0</v>
      </c>
      <c r="BO5" s="25"/>
      <c r="BP5" s="27"/>
      <c r="BQ5" s="16">
        <v>7</v>
      </c>
      <c r="BR5" s="16">
        <v>164</v>
      </c>
      <c r="BS5" s="17">
        <v>141</v>
      </c>
      <c r="BT5" s="17"/>
      <c r="BU5" s="16"/>
      <c r="BV5" s="16"/>
      <c r="BW5" s="16">
        <v>-1</v>
      </c>
      <c r="BX5" s="16">
        <v>-1</v>
      </c>
      <c r="BY5" s="16">
        <v>-1</v>
      </c>
      <c r="BZ5" s="16">
        <v>-1</v>
      </c>
      <c r="CA5" s="16">
        <v>-1</v>
      </c>
      <c r="CB5" s="16">
        <v>-1</v>
      </c>
      <c r="CC5" s="16">
        <v>-1</v>
      </c>
      <c r="CD5" s="17">
        <v>-1</v>
      </c>
      <c r="CE5" s="16">
        <v>-1</v>
      </c>
      <c r="CF5" s="16">
        <v>-1</v>
      </c>
      <c r="CG5" s="16">
        <v>-1</v>
      </c>
      <c r="CH5" s="18"/>
      <c r="CI5" s="18"/>
      <c r="CJ5" s="18"/>
      <c r="CK5" s="30"/>
      <c r="CL5" s="25"/>
    </row>
    <row r="6" spans="1:102" ht="12.75" customHeight="1" x14ac:dyDescent="0.25">
      <c r="A6" s="31"/>
      <c r="C6" s="7"/>
      <c r="D6" s="246">
        <v>140</v>
      </c>
      <c r="E6" s="245">
        <v>130</v>
      </c>
      <c r="F6" s="247">
        <v>130</v>
      </c>
      <c r="G6" s="247">
        <v>130</v>
      </c>
      <c r="H6" s="247">
        <v>120</v>
      </c>
      <c r="I6" s="247">
        <v>120</v>
      </c>
      <c r="J6" s="247">
        <v>150</v>
      </c>
      <c r="K6" s="247">
        <v>135</v>
      </c>
      <c r="L6" s="247">
        <v>214</v>
      </c>
      <c r="M6" s="247">
        <v>180</v>
      </c>
      <c r="N6" s="245">
        <v>180</v>
      </c>
      <c r="O6" s="247">
        <v>200</v>
      </c>
      <c r="P6" s="247">
        <v>166</v>
      </c>
      <c r="Q6" s="247"/>
      <c r="R6" s="247">
        <v>160</v>
      </c>
      <c r="S6" s="247">
        <v>200</v>
      </c>
      <c r="T6" s="247">
        <v>145</v>
      </c>
      <c r="U6" s="247">
        <v>150</v>
      </c>
      <c r="V6" s="247">
        <v>164</v>
      </c>
      <c r="W6" s="247"/>
      <c r="X6" s="247">
        <v>180</v>
      </c>
      <c r="Y6" s="247">
        <v>190</v>
      </c>
      <c r="Z6" s="247">
        <v>160</v>
      </c>
      <c r="AA6" s="247">
        <v>300</v>
      </c>
      <c r="AB6" s="247" t="s">
        <v>321</v>
      </c>
      <c r="AC6" s="247">
        <v>196</v>
      </c>
      <c r="AD6" s="247"/>
      <c r="AE6" s="247">
        <v>200</v>
      </c>
      <c r="AF6" s="247">
        <v>180</v>
      </c>
      <c r="AG6" s="247">
        <v>190</v>
      </c>
      <c r="AH6" s="247">
        <v>150</v>
      </c>
      <c r="AI6" s="247">
        <v>190</v>
      </c>
      <c r="AJ6" s="247">
        <v>230</v>
      </c>
      <c r="AK6" s="247">
        <v>190</v>
      </c>
      <c r="AL6" s="247">
        <v>190</v>
      </c>
      <c r="AM6" s="247">
        <v>160</v>
      </c>
      <c r="AN6" s="247">
        <v>300</v>
      </c>
      <c r="AO6" s="247">
        <v>210</v>
      </c>
      <c r="AP6" s="247">
        <v>181</v>
      </c>
      <c r="AQ6" s="247">
        <v>250</v>
      </c>
      <c r="AR6" s="247">
        <v>220</v>
      </c>
      <c r="AS6" s="247">
        <v>140</v>
      </c>
      <c r="AT6" s="247">
        <v>200</v>
      </c>
      <c r="AU6" s="247">
        <v>160</v>
      </c>
      <c r="AV6" s="247">
        <v>200</v>
      </c>
      <c r="AW6" s="247">
        <v>200</v>
      </c>
      <c r="AX6" s="247">
        <v>200</v>
      </c>
      <c r="AY6" s="247">
        <v>180</v>
      </c>
      <c r="AZ6" s="247">
        <v>194</v>
      </c>
      <c r="BA6" s="247">
        <v>150</v>
      </c>
      <c r="BB6" s="247">
        <v>160</v>
      </c>
      <c r="BC6" s="247">
        <v>155</v>
      </c>
      <c r="BD6" s="247">
        <v>120</v>
      </c>
      <c r="BE6" s="247">
        <v>180</v>
      </c>
      <c r="BF6" s="247">
        <v>180</v>
      </c>
      <c r="BG6" s="247">
        <v>160</v>
      </c>
      <c r="BH6" s="247">
        <v>190</v>
      </c>
      <c r="BI6" s="247">
        <v>135</v>
      </c>
      <c r="BJ6" s="247">
        <v>140</v>
      </c>
      <c r="BK6" s="247">
        <v>130</v>
      </c>
      <c r="BL6" s="247">
        <v>130</v>
      </c>
      <c r="BM6" s="247"/>
      <c r="BQ6" s="16">
        <v>180</v>
      </c>
      <c r="BR6" s="16">
        <v>240</v>
      </c>
      <c r="BS6" s="16">
        <v>120</v>
      </c>
      <c r="BT6" s="16"/>
      <c r="BU6" s="16"/>
      <c r="BV6" s="16"/>
      <c r="BW6" s="16">
        <v>-1</v>
      </c>
      <c r="BX6" s="16">
        <v>-1</v>
      </c>
      <c r="BY6" s="16">
        <v>-1</v>
      </c>
      <c r="BZ6" s="16">
        <v>-1</v>
      </c>
      <c r="CA6" s="16">
        <v>-1</v>
      </c>
      <c r="CB6" s="16">
        <v>-1</v>
      </c>
      <c r="CC6" s="16">
        <v>-1</v>
      </c>
      <c r="CD6" s="16">
        <v>-1</v>
      </c>
      <c r="CE6" s="16">
        <v>-1</v>
      </c>
      <c r="CF6" s="16">
        <v>-1</v>
      </c>
      <c r="CG6" s="16">
        <v>-1</v>
      </c>
      <c r="CH6" s="15"/>
      <c r="CI6" s="15"/>
      <c r="CJ6" s="15"/>
      <c r="CK6" s="19"/>
    </row>
    <row r="7" spans="1:102" ht="38.549999999999997" customHeight="1" x14ac:dyDescent="0.25">
      <c r="A7" s="31"/>
      <c r="B7" s="7"/>
      <c r="C7" s="7"/>
      <c r="D7" s="177"/>
      <c r="E7" s="275"/>
      <c r="F7" s="146"/>
      <c r="G7" s="146"/>
      <c r="H7" s="146"/>
      <c r="I7" s="146"/>
      <c r="J7" s="146"/>
      <c r="K7" s="146"/>
      <c r="L7" s="146"/>
      <c r="M7" s="146"/>
      <c r="N7" s="147"/>
      <c r="O7" s="146"/>
      <c r="P7" s="146"/>
      <c r="Q7" s="146"/>
      <c r="R7" s="276"/>
      <c r="S7" s="276"/>
      <c r="T7" s="146"/>
      <c r="U7" s="145"/>
      <c r="V7" s="145"/>
      <c r="W7" s="145"/>
      <c r="X7" s="145"/>
      <c r="Y7" s="145"/>
      <c r="Z7" s="145"/>
      <c r="AA7" s="278" t="s">
        <v>322</v>
      </c>
      <c r="AB7" s="279" t="s">
        <v>320</v>
      </c>
      <c r="AC7" s="284"/>
      <c r="AD7" s="146"/>
      <c r="AE7" s="144"/>
      <c r="AF7" s="145"/>
      <c r="AG7" s="146"/>
      <c r="AH7" s="146"/>
      <c r="AI7" s="146"/>
      <c r="AJ7" s="146"/>
      <c r="AK7" s="146" t="s">
        <v>9</v>
      </c>
      <c r="AL7" s="146"/>
      <c r="AM7" s="146"/>
      <c r="AN7" s="247"/>
      <c r="AO7" s="145"/>
      <c r="AP7" s="146"/>
      <c r="AQ7" s="277"/>
      <c r="AR7" s="247"/>
      <c r="AS7" s="146"/>
      <c r="AT7" s="146"/>
      <c r="AU7" s="146"/>
      <c r="AV7" s="146"/>
      <c r="AW7" s="146"/>
      <c r="AX7" s="147"/>
      <c r="AY7" s="146" t="s">
        <v>9</v>
      </c>
      <c r="AZ7" s="146"/>
      <c r="BA7" s="146"/>
      <c r="BB7" s="146"/>
      <c r="BC7" s="247"/>
      <c r="BD7" s="146"/>
      <c r="BE7" s="146"/>
      <c r="BF7" s="146"/>
      <c r="BG7" s="276"/>
      <c r="BH7" s="146"/>
      <c r="BI7" s="146"/>
      <c r="BJ7" s="146"/>
      <c r="BK7" s="146"/>
      <c r="BL7" s="146"/>
      <c r="BM7" s="146"/>
      <c r="BN7" s="80" t="s">
        <v>17</v>
      </c>
      <c r="BP7" s="26" t="s">
        <v>6</v>
      </c>
      <c r="BR7" s="19"/>
      <c r="BS7" s="19"/>
      <c r="BT7" s="19"/>
      <c r="BU7" s="19"/>
      <c r="BV7" s="19"/>
      <c r="BW7" s="19"/>
      <c r="BX7" s="19"/>
      <c r="BY7" s="19"/>
      <c r="BZ7" s="19"/>
      <c r="CA7" s="19"/>
      <c r="CB7" s="19"/>
      <c r="CC7" s="19"/>
      <c r="CD7" s="19"/>
      <c r="CE7" s="19"/>
      <c r="CF7" s="19"/>
      <c r="CG7" s="19"/>
      <c r="CH7" s="44" t="s">
        <v>3</v>
      </c>
      <c r="CI7" s="44"/>
      <c r="CJ7" s="20" t="s">
        <v>7</v>
      </c>
      <c r="CK7" s="78"/>
      <c r="CL7" s="26" t="s">
        <v>8</v>
      </c>
      <c r="CP7" s="55" t="s">
        <v>13</v>
      </c>
      <c r="CQ7" s="219" t="s">
        <v>1</v>
      </c>
      <c r="CR7" s="219" t="s">
        <v>0</v>
      </c>
      <c r="CT7" s="230"/>
      <c r="CU7" s="43"/>
      <c r="CV7" s="43"/>
      <c r="CW7" s="43"/>
      <c r="CX7" s="43"/>
    </row>
    <row r="8" spans="1:102" ht="12.75" customHeight="1" x14ac:dyDescent="0.25">
      <c r="A8" s="135">
        <v>1</v>
      </c>
      <c r="B8" s="335" t="str">
        <f>VLOOKUP(A8,'Numéro licences'!$H$4:$I$47,2)</f>
        <v>BALLION Pierre</v>
      </c>
      <c r="C8" s="67" t="s">
        <v>4</v>
      </c>
      <c r="D8" s="11"/>
      <c r="E8" s="11"/>
      <c r="F8" s="11"/>
      <c r="G8" s="11"/>
      <c r="H8" s="11"/>
      <c r="I8" s="166">
        <v>0</v>
      </c>
      <c r="J8" s="11"/>
      <c r="K8" s="11"/>
      <c r="L8" s="11"/>
      <c r="M8" s="11"/>
      <c r="N8" s="11"/>
      <c r="O8" s="11"/>
      <c r="P8" s="11"/>
      <c r="Q8" s="11"/>
      <c r="R8" s="11"/>
      <c r="S8" s="167"/>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68">
        <f>SUM(D8:BM8)</f>
        <v>0</v>
      </c>
      <c r="BO8" s="76" t="s">
        <v>14</v>
      </c>
      <c r="BP8" s="82">
        <f>SUM(BN8+BN9)</f>
        <v>120</v>
      </c>
      <c r="BQ8" s="40"/>
      <c r="BR8" s="40"/>
      <c r="BS8" s="40"/>
      <c r="BT8" s="40"/>
      <c r="BU8" s="40"/>
      <c r="BV8" s="40"/>
      <c r="BW8" s="40"/>
      <c r="BX8" s="40"/>
      <c r="BY8" s="40"/>
      <c r="BZ8" s="40"/>
      <c r="CA8" s="40"/>
      <c r="CB8" s="40"/>
      <c r="CC8" s="40"/>
      <c r="CD8" s="40"/>
      <c r="CE8" s="40"/>
      <c r="CF8" s="40"/>
      <c r="CG8" s="40"/>
      <c r="CH8" s="40">
        <f>SUM(BQ8:CG8)</f>
        <v>0</v>
      </c>
      <c r="CI8" s="76" t="s">
        <v>14</v>
      </c>
      <c r="CJ8" s="41">
        <f>SUM(CH8+CH9)</f>
        <v>0</v>
      </c>
      <c r="CK8" s="76" t="s">
        <v>14</v>
      </c>
      <c r="CL8" s="28">
        <f>SUM(BP8+CJ8)</f>
        <v>120</v>
      </c>
      <c r="CN8" s="192">
        <v>1</v>
      </c>
      <c r="CO8" s="264" t="str">
        <f>VLOOKUP(CN8,A8:B188,2)</f>
        <v>BALLION Pierre</v>
      </c>
      <c r="CP8" s="45">
        <f>SUM(BP8)</f>
        <v>120</v>
      </c>
      <c r="CQ8" s="45">
        <f>SUM(CJ8)</f>
        <v>0</v>
      </c>
      <c r="CR8" s="45">
        <f t="shared" ref="CR8:CR53" si="4">SUM(CP8+CQ8)</f>
        <v>120</v>
      </c>
      <c r="CT8" s="217"/>
      <c r="CU8" s="217"/>
      <c r="CV8" s="231"/>
      <c r="CW8" s="231"/>
      <c r="CX8" s="231"/>
    </row>
    <row r="9" spans="1:102" ht="12.75" customHeight="1" x14ac:dyDescent="0.25">
      <c r="A9" s="34"/>
      <c r="B9" s="336"/>
      <c r="C9" s="67" t="s">
        <v>5</v>
      </c>
      <c r="D9" s="11"/>
      <c r="E9" s="11"/>
      <c r="F9" s="11"/>
      <c r="G9" s="11"/>
      <c r="H9" s="11"/>
      <c r="I9" s="11">
        <v>120</v>
      </c>
      <c r="J9" s="11"/>
      <c r="K9" s="11"/>
      <c r="L9" s="11"/>
      <c r="M9" s="11"/>
      <c r="N9" s="11"/>
      <c r="O9" s="11"/>
      <c r="P9" s="11"/>
      <c r="Q9" s="11"/>
      <c r="R9" s="11"/>
      <c r="S9" s="167"/>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68">
        <f>SUM(D9:BM9)</f>
        <v>120</v>
      </c>
      <c r="BO9" s="76" t="s">
        <v>15</v>
      </c>
      <c r="BP9" s="83">
        <f>SUM(D11:BM11)</f>
        <v>120</v>
      </c>
      <c r="BQ9" s="40"/>
      <c r="BR9" s="40"/>
      <c r="BS9" s="40"/>
      <c r="BT9" s="40"/>
      <c r="BU9" s="40"/>
      <c r="BV9" s="40"/>
      <c r="BW9" s="40"/>
      <c r="BX9" s="40"/>
      <c r="BY9" s="40"/>
      <c r="BZ9" s="40"/>
      <c r="CA9" s="40"/>
      <c r="CB9" s="40"/>
      <c r="CC9" s="40"/>
      <c r="CD9" s="40"/>
      <c r="CE9" s="40"/>
      <c r="CF9" s="40"/>
      <c r="CG9" s="40"/>
      <c r="CH9" s="40">
        <f>SUM(BQ9:CG9)</f>
        <v>0</v>
      </c>
      <c r="CI9" s="76" t="s">
        <v>15</v>
      </c>
      <c r="CJ9" s="70">
        <f>SUM(BQ11:CG11)</f>
        <v>0</v>
      </c>
      <c r="CK9" s="76" t="s">
        <v>15</v>
      </c>
      <c r="CL9" s="71">
        <f>SUM(CJ9+BP9)</f>
        <v>120</v>
      </c>
      <c r="CN9" s="192">
        <v>2</v>
      </c>
      <c r="CO9" s="264" t="str">
        <f>VLOOKUP(CN9,A8:B188,2)</f>
        <v>BERDOYES Bruno</v>
      </c>
      <c r="CP9" s="45">
        <f>SUM(BP12)</f>
        <v>1530</v>
      </c>
      <c r="CQ9" s="45">
        <f>SUM(CJ12)</f>
        <v>0</v>
      </c>
      <c r="CR9" s="45">
        <f>SUM(CP9+CQ9)</f>
        <v>1530</v>
      </c>
      <c r="CT9" s="217"/>
      <c r="CU9" s="217"/>
      <c r="CV9" s="217"/>
      <c r="CW9" s="217"/>
      <c r="CX9" s="217"/>
    </row>
    <row r="10" spans="1:102" ht="12.75" customHeight="1" x14ac:dyDescent="0.25">
      <c r="B10" s="336"/>
      <c r="C10" s="79"/>
      <c r="D10" s="11">
        <v>0</v>
      </c>
      <c r="E10" s="11">
        <v>0</v>
      </c>
      <c r="F10" s="11">
        <v>0</v>
      </c>
      <c r="G10" s="11">
        <v>0</v>
      </c>
      <c r="H10" s="11">
        <v>0</v>
      </c>
      <c r="I10" s="11">
        <v>1</v>
      </c>
      <c r="J10" s="11">
        <v>0</v>
      </c>
      <c r="K10" s="11">
        <v>0</v>
      </c>
      <c r="L10" s="11">
        <v>0</v>
      </c>
      <c r="M10" s="11">
        <v>0</v>
      </c>
      <c r="N10" s="11">
        <v>0</v>
      </c>
      <c r="O10" s="11">
        <v>0</v>
      </c>
      <c r="P10" s="11">
        <v>0</v>
      </c>
      <c r="Q10" s="11">
        <v>0</v>
      </c>
      <c r="R10" s="11">
        <v>0</v>
      </c>
      <c r="S10" s="11">
        <v>0</v>
      </c>
      <c r="T10" s="11">
        <v>0</v>
      </c>
      <c r="U10" s="11">
        <v>0</v>
      </c>
      <c r="V10" s="11">
        <v>0</v>
      </c>
      <c r="W10" s="11">
        <v>0</v>
      </c>
      <c r="X10" s="11">
        <v>0</v>
      </c>
      <c r="Y10" s="11">
        <v>0</v>
      </c>
      <c r="Z10" s="11">
        <v>0</v>
      </c>
      <c r="AA10" s="11">
        <v>0</v>
      </c>
      <c r="AB10" s="11">
        <v>0</v>
      </c>
      <c r="AC10" s="11">
        <v>0</v>
      </c>
      <c r="AD10" s="11">
        <v>0</v>
      </c>
      <c r="AE10" s="11">
        <v>0</v>
      </c>
      <c r="AF10" s="11">
        <v>0</v>
      </c>
      <c r="AG10" s="11">
        <v>0</v>
      </c>
      <c r="AH10" s="11">
        <v>0</v>
      </c>
      <c r="AI10" s="11">
        <v>0</v>
      </c>
      <c r="AJ10" s="11">
        <v>0</v>
      </c>
      <c r="AK10" s="11">
        <v>0</v>
      </c>
      <c r="AL10" s="11">
        <v>0</v>
      </c>
      <c r="AM10" s="11">
        <v>0</v>
      </c>
      <c r="AN10" s="11">
        <v>0</v>
      </c>
      <c r="AO10" s="11">
        <v>0</v>
      </c>
      <c r="AP10" s="11">
        <v>0</v>
      </c>
      <c r="AQ10" s="11">
        <v>0</v>
      </c>
      <c r="AR10" s="11">
        <v>0</v>
      </c>
      <c r="AS10" s="11">
        <v>0</v>
      </c>
      <c r="AT10" s="11">
        <v>0</v>
      </c>
      <c r="AU10" s="11">
        <v>0</v>
      </c>
      <c r="AV10" s="11">
        <v>0</v>
      </c>
      <c r="AW10" s="11">
        <v>0</v>
      </c>
      <c r="AX10" s="11">
        <v>0</v>
      </c>
      <c r="AY10" s="11">
        <v>0</v>
      </c>
      <c r="AZ10" s="11">
        <v>0</v>
      </c>
      <c r="BA10" s="11">
        <v>0</v>
      </c>
      <c r="BB10" s="11">
        <v>0</v>
      </c>
      <c r="BC10" s="11">
        <v>0</v>
      </c>
      <c r="BD10" s="11">
        <v>0</v>
      </c>
      <c r="BE10" s="11">
        <v>0</v>
      </c>
      <c r="BF10" s="11">
        <v>0</v>
      </c>
      <c r="BG10" s="11">
        <v>0</v>
      </c>
      <c r="BH10" s="11">
        <v>0</v>
      </c>
      <c r="BI10" s="11">
        <v>0</v>
      </c>
      <c r="BJ10" s="11">
        <v>0</v>
      </c>
      <c r="BK10" s="11">
        <v>0</v>
      </c>
      <c r="BL10" s="11">
        <v>0</v>
      </c>
      <c r="BM10" s="11">
        <v>0</v>
      </c>
      <c r="BN10" s="174"/>
      <c r="BO10" s="76" t="s">
        <v>16</v>
      </c>
      <c r="BP10" s="84">
        <f>SUM(C10:BM10)</f>
        <v>1</v>
      </c>
      <c r="BQ10" s="11">
        <v>0</v>
      </c>
      <c r="BR10" s="11">
        <v>0</v>
      </c>
      <c r="BS10" s="11">
        <v>0</v>
      </c>
      <c r="BT10" s="11">
        <v>0</v>
      </c>
      <c r="BU10" s="11">
        <v>0</v>
      </c>
      <c r="BV10" s="11">
        <v>0</v>
      </c>
      <c r="BW10" s="11">
        <v>0</v>
      </c>
      <c r="BX10" s="11">
        <v>0</v>
      </c>
      <c r="BY10" s="11">
        <v>0</v>
      </c>
      <c r="BZ10" s="11">
        <v>0</v>
      </c>
      <c r="CA10" s="11">
        <v>0</v>
      </c>
      <c r="CB10" s="11">
        <v>0</v>
      </c>
      <c r="CC10" s="11">
        <v>0</v>
      </c>
      <c r="CD10" s="11">
        <v>0</v>
      </c>
      <c r="CE10" s="11">
        <v>0</v>
      </c>
      <c r="CF10" s="11">
        <v>0</v>
      </c>
      <c r="CG10" s="11">
        <v>0</v>
      </c>
      <c r="CH10" s="175"/>
      <c r="CI10" s="76" t="s">
        <v>16</v>
      </c>
      <c r="CJ10" s="46">
        <f>SUM(BQ10:CH10)</f>
        <v>0</v>
      </c>
      <c r="CK10" s="76" t="s">
        <v>16</v>
      </c>
      <c r="CL10" s="46">
        <f>SUM(CJ10+BP10)</f>
        <v>1</v>
      </c>
      <c r="CN10" s="192">
        <v>3</v>
      </c>
      <c r="CO10" s="264" t="str">
        <f>VLOOKUP(CN10,A8:B188,2)</f>
        <v>BERDOYES Eric</v>
      </c>
      <c r="CP10" s="45">
        <f>SUM(BP16)</f>
        <v>34</v>
      </c>
      <c r="CQ10" s="45">
        <f>SUM(CJ16)</f>
        <v>0</v>
      </c>
      <c r="CR10" s="45">
        <f>SUM(CP10+CQ10)</f>
        <v>34</v>
      </c>
      <c r="CT10" s="217"/>
      <c r="CU10" s="217"/>
      <c r="CV10" s="217"/>
      <c r="CW10" s="217"/>
      <c r="CX10" s="217"/>
    </row>
    <row r="11" spans="1:102" ht="12.75" customHeight="1" x14ac:dyDescent="0.25">
      <c r="B11" s="337"/>
      <c r="C11" s="79"/>
      <c r="D11" s="11">
        <f t="shared" ref="D11:BI11" si="5">SUM((D8+D9)*D10)</f>
        <v>0</v>
      </c>
      <c r="E11" s="11">
        <f t="shared" si="5"/>
        <v>0</v>
      </c>
      <c r="F11" s="11">
        <f t="shared" si="5"/>
        <v>0</v>
      </c>
      <c r="G11" s="11">
        <f t="shared" si="5"/>
        <v>0</v>
      </c>
      <c r="H11" s="11">
        <f t="shared" si="5"/>
        <v>0</v>
      </c>
      <c r="I11" s="11">
        <f t="shared" si="5"/>
        <v>120</v>
      </c>
      <c r="J11" s="11">
        <f t="shared" si="5"/>
        <v>0</v>
      </c>
      <c r="K11" s="11">
        <f t="shared" si="5"/>
        <v>0</v>
      </c>
      <c r="L11" s="11">
        <f t="shared" si="5"/>
        <v>0</v>
      </c>
      <c r="M11" s="11">
        <f t="shared" si="5"/>
        <v>0</v>
      </c>
      <c r="N11" s="11">
        <f t="shared" si="5"/>
        <v>0</v>
      </c>
      <c r="O11" s="11">
        <f t="shared" si="5"/>
        <v>0</v>
      </c>
      <c r="P11" s="11">
        <f t="shared" si="5"/>
        <v>0</v>
      </c>
      <c r="Q11" s="11">
        <f t="shared" si="5"/>
        <v>0</v>
      </c>
      <c r="R11" s="11">
        <f t="shared" si="5"/>
        <v>0</v>
      </c>
      <c r="S11" s="11">
        <f t="shared" si="5"/>
        <v>0</v>
      </c>
      <c r="T11" s="11">
        <f t="shared" si="5"/>
        <v>0</v>
      </c>
      <c r="U11" s="11">
        <f t="shared" si="5"/>
        <v>0</v>
      </c>
      <c r="V11" s="11">
        <f t="shared" si="5"/>
        <v>0</v>
      </c>
      <c r="W11" s="11">
        <f t="shared" si="5"/>
        <v>0</v>
      </c>
      <c r="X11" s="11">
        <f t="shared" si="5"/>
        <v>0</v>
      </c>
      <c r="Y11" s="11">
        <f t="shared" si="5"/>
        <v>0</v>
      </c>
      <c r="Z11" s="11">
        <f t="shared" si="5"/>
        <v>0</v>
      </c>
      <c r="AA11" s="11">
        <f t="shared" si="5"/>
        <v>0</v>
      </c>
      <c r="AB11" s="11">
        <f t="shared" si="5"/>
        <v>0</v>
      </c>
      <c r="AC11" s="11">
        <f t="shared" si="5"/>
        <v>0</v>
      </c>
      <c r="AD11" s="11">
        <f t="shared" si="5"/>
        <v>0</v>
      </c>
      <c r="AE11" s="11">
        <f t="shared" si="5"/>
        <v>0</v>
      </c>
      <c r="AF11" s="11">
        <f t="shared" si="5"/>
        <v>0</v>
      </c>
      <c r="AG11" s="11">
        <f t="shared" si="5"/>
        <v>0</v>
      </c>
      <c r="AH11" s="11">
        <f t="shared" si="5"/>
        <v>0</v>
      </c>
      <c r="AI11" s="11">
        <f t="shared" si="5"/>
        <v>0</v>
      </c>
      <c r="AJ11" s="11">
        <f t="shared" si="5"/>
        <v>0</v>
      </c>
      <c r="AK11" s="11">
        <f t="shared" si="5"/>
        <v>0</v>
      </c>
      <c r="AL11" s="11">
        <f t="shared" si="5"/>
        <v>0</v>
      </c>
      <c r="AM11" s="11">
        <f t="shared" si="5"/>
        <v>0</v>
      </c>
      <c r="AN11" s="11">
        <f t="shared" si="5"/>
        <v>0</v>
      </c>
      <c r="AO11" s="11">
        <f t="shared" si="5"/>
        <v>0</v>
      </c>
      <c r="AP11" s="11">
        <f t="shared" si="5"/>
        <v>0</v>
      </c>
      <c r="AQ11" s="11">
        <f t="shared" si="5"/>
        <v>0</v>
      </c>
      <c r="AR11" s="11">
        <f t="shared" si="5"/>
        <v>0</v>
      </c>
      <c r="AS11" s="11">
        <f t="shared" si="5"/>
        <v>0</v>
      </c>
      <c r="AT11" s="11">
        <f t="shared" si="5"/>
        <v>0</v>
      </c>
      <c r="AU11" s="11">
        <f t="shared" si="5"/>
        <v>0</v>
      </c>
      <c r="AV11" s="11">
        <f t="shared" si="5"/>
        <v>0</v>
      </c>
      <c r="AW11" s="11">
        <f t="shared" si="5"/>
        <v>0</v>
      </c>
      <c r="AX11" s="11">
        <f t="shared" si="5"/>
        <v>0</v>
      </c>
      <c r="AY11" s="11">
        <f t="shared" si="5"/>
        <v>0</v>
      </c>
      <c r="AZ11" s="11">
        <f t="shared" si="5"/>
        <v>0</v>
      </c>
      <c r="BA11" s="11">
        <f t="shared" si="5"/>
        <v>0</v>
      </c>
      <c r="BB11" s="11">
        <f t="shared" si="5"/>
        <v>0</v>
      </c>
      <c r="BC11" s="11">
        <f t="shared" si="5"/>
        <v>0</v>
      </c>
      <c r="BD11" s="11">
        <f t="shared" si="5"/>
        <v>0</v>
      </c>
      <c r="BE11" s="11">
        <f t="shared" si="5"/>
        <v>0</v>
      </c>
      <c r="BF11" s="11">
        <f t="shared" si="5"/>
        <v>0</v>
      </c>
      <c r="BG11" s="11">
        <f t="shared" si="5"/>
        <v>0</v>
      </c>
      <c r="BH11" s="11">
        <f t="shared" si="5"/>
        <v>0</v>
      </c>
      <c r="BI11" s="11">
        <f t="shared" si="5"/>
        <v>0</v>
      </c>
      <c r="BJ11" s="11">
        <f>SUM((BJ8+BJ9)*BJ10)</f>
        <v>0</v>
      </c>
      <c r="BK11" s="11">
        <f t="shared" ref="BK11" si="6">SUM((BK8+BK9)*BK10)</f>
        <v>0</v>
      </c>
      <c r="BL11" s="11">
        <f t="shared" ref="BL11:BM11" si="7">SUM((BL8+BL9)*BL10)</f>
        <v>0</v>
      </c>
      <c r="BM11" s="11">
        <f t="shared" si="7"/>
        <v>0</v>
      </c>
      <c r="BN11" s="174"/>
      <c r="BO11" s="76" t="s">
        <v>27</v>
      </c>
      <c r="BP11" s="84">
        <f>COUNTIF(D8:BM8,"&gt;0")</f>
        <v>0</v>
      </c>
      <c r="BQ11" s="11">
        <f t="shared" ref="BQ11:CG11" si="8">SUM((BQ8+BQ9)*BQ10)</f>
        <v>0</v>
      </c>
      <c r="BR11" s="11">
        <f t="shared" si="8"/>
        <v>0</v>
      </c>
      <c r="BS11" s="11">
        <f t="shared" si="8"/>
        <v>0</v>
      </c>
      <c r="BT11" s="11">
        <f t="shared" si="8"/>
        <v>0</v>
      </c>
      <c r="BU11" s="11">
        <f t="shared" si="8"/>
        <v>0</v>
      </c>
      <c r="BV11" s="11">
        <f t="shared" si="8"/>
        <v>0</v>
      </c>
      <c r="BW11" s="11">
        <f t="shared" si="8"/>
        <v>0</v>
      </c>
      <c r="BX11" s="11">
        <f t="shared" si="8"/>
        <v>0</v>
      </c>
      <c r="BY11" s="11">
        <f t="shared" si="8"/>
        <v>0</v>
      </c>
      <c r="BZ11" s="11">
        <f t="shared" si="8"/>
        <v>0</v>
      </c>
      <c r="CA11" s="11">
        <f t="shared" si="8"/>
        <v>0</v>
      </c>
      <c r="CB11" s="11">
        <f t="shared" si="8"/>
        <v>0</v>
      </c>
      <c r="CC11" s="11">
        <f t="shared" si="8"/>
        <v>0</v>
      </c>
      <c r="CD11" s="11">
        <f t="shared" si="8"/>
        <v>0</v>
      </c>
      <c r="CE11" s="11">
        <f t="shared" si="8"/>
        <v>0</v>
      </c>
      <c r="CF11" s="11">
        <f t="shared" si="8"/>
        <v>0</v>
      </c>
      <c r="CG11" s="11">
        <f t="shared" si="8"/>
        <v>0</v>
      </c>
      <c r="CH11" s="175"/>
      <c r="CI11" s="76" t="s">
        <v>28</v>
      </c>
      <c r="CJ11" s="46">
        <f>COUNTIF(BQ8:CG8,"&gt;0")</f>
        <v>0</v>
      </c>
      <c r="CK11" s="76" t="s">
        <v>27</v>
      </c>
      <c r="CL11" s="46">
        <f>SUM(CJ11+BP11)</f>
        <v>0</v>
      </c>
      <c r="CN11" s="192">
        <v>4</v>
      </c>
      <c r="CO11" s="264" t="str">
        <f>VLOOKUP(CN11,A8:B188,2)</f>
        <v>BERDOYES Yannick</v>
      </c>
      <c r="CP11" s="45">
        <f>SUM(BP20)</f>
        <v>1712</v>
      </c>
      <c r="CQ11" s="45">
        <f>SUM(CJ20)</f>
        <v>0</v>
      </c>
      <c r="CR11" s="45">
        <f t="shared" si="4"/>
        <v>1712</v>
      </c>
      <c r="CT11" s="217"/>
      <c r="CU11" s="217"/>
      <c r="CV11" s="217"/>
      <c r="CW11" s="217"/>
      <c r="CX11" s="217"/>
    </row>
    <row r="12" spans="1:102" ht="12.75" customHeight="1" x14ac:dyDescent="0.25">
      <c r="A12" s="135">
        <v>2</v>
      </c>
      <c r="B12" s="327" t="str">
        <f>VLOOKUP(A12,'Numéro licences'!$H$4:$I$47,2)</f>
        <v>BERDOYES Bruno</v>
      </c>
      <c r="C12" s="67" t="s">
        <v>4</v>
      </c>
      <c r="D12" s="11"/>
      <c r="E12" s="11"/>
      <c r="F12" s="11"/>
      <c r="G12" s="11"/>
      <c r="H12" s="11"/>
      <c r="I12" s="166">
        <v>0</v>
      </c>
      <c r="J12" s="11"/>
      <c r="K12" s="11"/>
      <c r="L12" s="11">
        <v>34</v>
      </c>
      <c r="M12" s="11"/>
      <c r="N12" s="11">
        <v>20</v>
      </c>
      <c r="O12" s="11"/>
      <c r="P12" s="11"/>
      <c r="Q12" s="11"/>
      <c r="R12" s="11"/>
      <c r="S12" s="167"/>
      <c r="T12" s="11"/>
      <c r="U12" s="11"/>
      <c r="V12" s="11"/>
      <c r="W12" s="11"/>
      <c r="X12" s="11"/>
      <c r="Y12" s="11"/>
      <c r="Z12" s="11"/>
      <c r="AA12" s="11"/>
      <c r="AB12" s="11"/>
      <c r="AC12" s="11">
        <v>20</v>
      </c>
      <c r="AD12" s="11"/>
      <c r="AE12" s="11">
        <v>0</v>
      </c>
      <c r="AF12" s="11"/>
      <c r="AG12" s="11">
        <v>60</v>
      </c>
      <c r="AH12" s="11"/>
      <c r="AI12" s="11">
        <v>60</v>
      </c>
      <c r="AJ12" s="11"/>
      <c r="AK12" s="11"/>
      <c r="AL12" s="11"/>
      <c r="AM12" s="11"/>
      <c r="AN12" s="11"/>
      <c r="AO12" s="11"/>
      <c r="AP12" s="11"/>
      <c r="AQ12" s="11"/>
      <c r="AR12" s="11"/>
      <c r="AS12" s="11"/>
      <c r="AT12" s="11"/>
      <c r="AU12" s="11"/>
      <c r="AV12" s="11"/>
      <c r="AW12" s="11"/>
      <c r="AX12" s="11">
        <v>60</v>
      </c>
      <c r="AY12" s="11"/>
      <c r="AZ12" s="11"/>
      <c r="BA12" s="11"/>
      <c r="BB12" s="11"/>
      <c r="BC12" s="11"/>
      <c r="BD12" s="11"/>
      <c r="BE12" s="11"/>
      <c r="BF12" s="11"/>
      <c r="BG12" s="11"/>
      <c r="BH12" s="11"/>
      <c r="BI12" s="11"/>
      <c r="BJ12" s="11"/>
      <c r="BK12" s="11"/>
      <c r="BL12" s="11"/>
      <c r="BM12" s="11"/>
      <c r="BN12" s="68">
        <f>SUM(D12:BM12)</f>
        <v>254</v>
      </c>
      <c r="BO12" s="76" t="s">
        <v>14</v>
      </c>
      <c r="BP12" s="82">
        <f>SUM(BN12+BN13)</f>
        <v>1530</v>
      </c>
      <c r="BQ12" s="40"/>
      <c r="BR12" s="40"/>
      <c r="BS12" s="40"/>
      <c r="BT12" s="40"/>
      <c r="BU12" s="40"/>
      <c r="BV12" s="40"/>
      <c r="BW12" s="40"/>
      <c r="BX12" s="40"/>
      <c r="BY12" s="40"/>
      <c r="BZ12" s="40"/>
      <c r="CA12" s="40"/>
      <c r="CB12" s="40"/>
      <c r="CC12" s="40"/>
      <c r="CD12" s="40"/>
      <c r="CE12" s="40"/>
      <c r="CF12" s="40"/>
      <c r="CG12" s="40"/>
      <c r="CH12" s="40">
        <f>SUM(BQ12:CG12)</f>
        <v>0</v>
      </c>
      <c r="CI12" s="76" t="s">
        <v>14</v>
      </c>
      <c r="CJ12" s="41">
        <f>SUM(CH12+CH13)</f>
        <v>0</v>
      </c>
      <c r="CK12" s="76" t="s">
        <v>14</v>
      </c>
      <c r="CL12" s="28">
        <f>SUM(BP12+CJ12)</f>
        <v>1530</v>
      </c>
      <c r="CN12" s="192">
        <v>5</v>
      </c>
      <c r="CO12" s="264" t="str">
        <f>VLOOKUP(CN12,A8:B188,2)</f>
        <v>BRUNEAU Denis-Claude</v>
      </c>
      <c r="CP12" s="45">
        <f>SUM(BP24)</f>
        <v>200</v>
      </c>
      <c r="CQ12" s="45">
        <f>SUM(CJ24)</f>
        <v>0</v>
      </c>
      <c r="CR12" s="45">
        <f t="shared" si="4"/>
        <v>200</v>
      </c>
      <c r="CT12" s="217"/>
      <c r="CU12" s="217"/>
      <c r="CV12" s="217"/>
      <c r="CW12" s="217"/>
      <c r="CX12" s="217"/>
    </row>
    <row r="13" spans="1:102" ht="12.75" customHeight="1" x14ac:dyDescent="0.25">
      <c r="A13" s="34"/>
      <c r="B13" s="328"/>
      <c r="C13" s="66" t="s">
        <v>5</v>
      </c>
      <c r="D13" s="11"/>
      <c r="E13" s="11"/>
      <c r="F13" s="11"/>
      <c r="G13" s="11"/>
      <c r="H13" s="11"/>
      <c r="I13" s="11">
        <v>120</v>
      </c>
      <c r="J13" s="11"/>
      <c r="K13" s="11"/>
      <c r="L13" s="11">
        <v>0</v>
      </c>
      <c r="M13" s="11"/>
      <c r="N13" s="11">
        <v>180</v>
      </c>
      <c r="O13" s="11"/>
      <c r="P13" s="11"/>
      <c r="Q13" s="11"/>
      <c r="R13" s="11"/>
      <c r="S13" s="167"/>
      <c r="T13" s="11"/>
      <c r="U13" s="11"/>
      <c r="V13" s="11"/>
      <c r="W13" s="11"/>
      <c r="X13" s="11"/>
      <c r="Y13" s="11"/>
      <c r="Z13" s="11"/>
      <c r="AA13" s="11"/>
      <c r="AB13" s="11"/>
      <c r="AC13" s="11">
        <v>196</v>
      </c>
      <c r="AD13" s="11"/>
      <c r="AE13" s="11">
        <v>200</v>
      </c>
      <c r="AF13" s="11"/>
      <c r="AG13" s="11">
        <v>190</v>
      </c>
      <c r="AH13" s="11"/>
      <c r="AI13" s="11">
        <v>190</v>
      </c>
      <c r="AJ13" s="11"/>
      <c r="AK13" s="11"/>
      <c r="AL13" s="11"/>
      <c r="AM13" s="11"/>
      <c r="AN13" s="11"/>
      <c r="AO13" s="11"/>
      <c r="AP13" s="11"/>
      <c r="AQ13" s="11"/>
      <c r="AR13" s="11"/>
      <c r="AS13" s="11"/>
      <c r="AT13" s="11"/>
      <c r="AU13" s="11"/>
      <c r="AV13" s="11"/>
      <c r="AW13" s="11"/>
      <c r="AX13" s="11">
        <v>200</v>
      </c>
      <c r="AY13" s="11"/>
      <c r="AZ13" s="11"/>
      <c r="BA13" s="11"/>
      <c r="BB13" s="11"/>
      <c r="BC13" s="11"/>
      <c r="BD13" s="11"/>
      <c r="BE13" s="11"/>
      <c r="BF13" s="11"/>
      <c r="BG13" s="11"/>
      <c r="BH13" s="11"/>
      <c r="BI13" s="11"/>
      <c r="BJ13" s="11"/>
      <c r="BK13" s="11"/>
      <c r="BL13" s="11"/>
      <c r="BM13" s="11"/>
      <c r="BN13" s="68">
        <f>SUM(D13:BM13)</f>
        <v>1276</v>
      </c>
      <c r="BO13" s="76" t="s">
        <v>15</v>
      </c>
      <c r="BP13" s="83">
        <f>SUM(D15:BM15)</f>
        <v>0</v>
      </c>
      <c r="BQ13" s="40"/>
      <c r="BR13" s="40"/>
      <c r="BS13" s="40"/>
      <c r="BT13" s="40"/>
      <c r="BU13" s="40"/>
      <c r="BV13" s="40"/>
      <c r="BW13" s="40"/>
      <c r="BX13" s="40"/>
      <c r="BY13" s="40"/>
      <c r="BZ13" s="40"/>
      <c r="CA13" s="40"/>
      <c r="CB13" s="40"/>
      <c r="CC13" s="40"/>
      <c r="CD13" s="40"/>
      <c r="CE13" s="40"/>
      <c r="CF13" s="40"/>
      <c r="CG13" s="40"/>
      <c r="CH13" s="40">
        <f>SUM(BQ13:CG13)</f>
        <v>0</v>
      </c>
      <c r="CI13" s="76" t="s">
        <v>15</v>
      </c>
      <c r="CJ13" s="70">
        <f>SUM(BQ15:CG15)</f>
        <v>0</v>
      </c>
      <c r="CK13" s="76" t="s">
        <v>15</v>
      </c>
      <c r="CL13" s="71">
        <f>SUM(CJ13+BP13)</f>
        <v>0</v>
      </c>
      <c r="CN13" s="192">
        <v>6</v>
      </c>
      <c r="CO13" s="264" t="str">
        <f>VLOOKUP(CN13,A8:B188,2)</f>
        <v>CONRAD Lionel</v>
      </c>
      <c r="CP13" s="45">
        <f>SUM(BP28)</f>
        <v>0</v>
      </c>
      <c r="CQ13" s="45">
        <f>SUM(CJ28)</f>
        <v>0</v>
      </c>
      <c r="CR13" s="45">
        <f t="shared" si="4"/>
        <v>0</v>
      </c>
      <c r="CT13" s="217"/>
      <c r="CU13" s="217"/>
      <c r="CV13" s="217"/>
      <c r="CW13" s="217"/>
      <c r="CX13" s="217"/>
    </row>
    <row r="14" spans="1:102" ht="12.75" customHeight="1" x14ac:dyDescent="0.25">
      <c r="B14" s="328"/>
      <c r="C14" s="4"/>
      <c r="D14" s="11">
        <v>0</v>
      </c>
      <c r="E14" s="11">
        <v>0</v>
      </c>
      <c r="F14" s="11">
        <v>0</v>
      </c>
      <c r="G14" s="11">
        <v>0</v>
      </c>
      <c r="H14" s="11">
        <v>0</v>
      </c>
      <c r="I14" s="11">
        <v>0</v>
      </c>
      <c r="J14" s="11">
        <v>0</v>
      </c>
      <c r="K14" s="11">
        <v>0</v>
      </c>
      <c r="L14" s="11">
        <v>0</v>
      </c>
      <c r="M14" s="11">
        <v>0</v>
      </c>
      <c r="N14" s="11">
        <v>0</v>
      </c>
      <c r="O14" s="11">
        <v>0</v>
      </c>
      <c r="P14" s="11">
        <v>0</v>
      </c>
      <c r="Q14" s="11">
        <v>0</v>
      </c>
      <c r="R14" s="11">
        <v>0</v>
      </c>
      <c r="S14" s="11">
        <v>0</v>
      </c>
      <c r="T14" s="11">
        <v>0</v>
      </c>
      <c r="U14" s="11">
        <v>0</v>
      </c>
      <c r="V14" s="11">
        <v>0</v>
      </c>
      <c r="W14" s="11">
        <v>0</v>
      </c>
      <c r="X14" s="11">
        <v>0</v>
      </c>
      <c r="Y14" s="11">
        <v>0</v>
      </c>
      <c r="Z14" s="11">
        <v>0</v>
      </c>
      <c r="AA14" s="11">
        <v>0</v>
      </c>
      <c r="AB14" s="11">
        <v>0</v>
      </c>
      <c r="AC14" s="11">
        <v>0</v>
      </c>
      <c r="AD14" s="11">
        <v>0</v>
      </c>
      <c r="AE14" s="11">
        <v>0</v>
      </c>
      <c r="AF14" s="11">
        <v>0</v>
      </c>
      <c r="AG14" s="11">
        <v>0</v>
      </c>
      <c r="AH14" s="11">
        <v>0</v>
      </c>
      <c r="AI14" s="11">
        <v>0</v>
      </c>
      <c r="AJ14" s="11">
        <v>0</v>
      </c>
      <c r="AK14" s="11">
        <v>0</v>
      </c>
      <c r="AL14" s="11">
        <v>0</v>
      </c>
      <c r="AM14" s="11">
        <v>0</v>
      </c>
      <c r="AN14" s="11">
        <v>0</v>
      </c>
      <c r="AO14" s="11">
        <v>0</v>
      </c>
      <c r="AP14" s="11">
        <v>0</v>
      </c>
      <c r="AQ14" s="11">
        <v>0</v>
      </c>
      <c r="AR14" s="11">
        <v>0</v>
      </c>
      <c r="AS14" s="11">
        <v>0</v>
      </c>
      <c r="AT14" s="11">
        <v>0</v>
      </c>
      <c r="AU14" s="11">
        <v>0</v>
      </c>
      <c r="AV14" s="11">
        <v>0</v>
      </c>
      <c r="AW14" s="11">
        <v>0</v>
      </c>
      <c r="AX14" s="11">
        <v>0</v>
      </c>
      <c r="AY14" s="11">
        <v>0</v>
      </c>
      <c r="AZ14" s="11">
        <v>0</v>
      </c>
      <c r="BA14" s="11">
        <v>0</v>
      </c>
      <c r="BB14" s="11">
        <v>0</v>
      </c>
      <c r="BC14" s="11">
        <v>0</v>
      </c>
      <c r="BD14" s="11">
        <v>0</v>
      </c>
      <c r="BE14" s="11">
        <v>0</v>
      </c>
      <c r="BF14" s="11">
        <v>0</v>
      </c>
      <c r="BG14" s="11">
        <v>0</v>
      </c>
      <c r="BH14" s="11">
        <v>0</v>
      </c>
      <c r="BI14" s="11">
        <v>0</v>
      </c>
      <c r="BJ14" s="11">
        <v>0</v>
      </c>
      <c r="BK14" s="11">
        <v>0</v>
      </c>
      <c r="BL14" s="11">
        <v>0</v>
      </c>
      <c r="BM14" s="11">
        <v>0</v>
      </c>
      <c r="BN14" s="174"/>
      <c r="BO14" s="76" t="s">
        <v>16</v>
      </c>
      <c r="BP14" s="84">
        <v>0</v>
      </c>
      <c r="BQ14" s="11">
        <v>0</v>
      </c>
      <c r="BR14" s="11">
        <v>0</v>
      </c>
      <c r="BS14" s="11">
        <v>0</v>
      </c>
      <c r="BT14" s="11">
        <v>0</v>
      </c>
      <c r="BU14" s="11">
        <v>0</v>
      </c>
      <c r="BV14" s="11">
        <v>0</v>
      </c>
      <c r="BW14" s="11">
        <v>0</v>
      </c>
      <c r="BX14" s="11">
        <v>0</v>
      </c>
      <c r="BY14" s="11">
        <v>0</v>
      </c>
      <c r="BZ14" s="11">
        <v>0</v>
      </c>
      <c r="CA14" s="11">
        <v>0</v>
      </c>
      <c r="CB14" s="11">
        <v>0</v>
      </c>
      <c r="CC14" s="11">
        <v>0</v>
      </c>
      <c r="CD14" s="11">
        <v>0</v>
      </c>
      <c r="CE14" s="11">
        <v>0</v>
      </c>
      <c r="CF14" s="11">
        <v>0</v>
      </c>
      <c r="CG14" s="11">
        <v>0</v>
      </c>
      <c r="CH14" s="175"/>
      <c r="CI14" s="76" t="s">
        <v>16</v>
      </c>
      <c r="CJ14" s="46">
        <f>SUM(BQ14:CH14)</f>
        <v>0</v>
      </c>
      <c r="CK14" s="76" t="s">
        <v>16</v>
      </c>
      <c r="CL14" s="46">
        <f>SUM(CJ14+BP14)</f>
        <v>0</v>
      </c>
      <c r="CN14" s="192">
        <v>7</v>
      </c>
      <c r="CO14" s="264" t="str">
        <f>VLOOKUP(CN14,A8:B188,2)</f>
        <v>DAVIN Philippe</v>
      </c>
      <c r="CP14" s="45">
        <f>SUM(BP32)</f>
        <v>5265</v>
      </c>
      <c r="CQ14" s="45">
        <f>SUM(CJ32)</f>
        <v>0</v>
      </c>
      <c r="CR14" s="45">
        <f t="shared" si="4"/>
        <v>5265</v>
      </c>
      <c r="CT14" s="217"/>
      <c r="CU14" s="217"/>
      <c r="CV14" s="217"/>
      <c r="CW14" s="217"/>
      <c r="CX14" s="217"/>
    </row>
    <row r="15" spans="1:102" ht="12.75" customHeight="1" x14ac:dyDescent="0.25">
      <c r="B15" s="329"/>
      <c r="C15" s="4"/>
      <c r="D15" s="11">
        <f t="shared" ref="D15:BI15" si="9">SUM((D12+D13)*D14)</f>
        <v>0</v>
      </c>
      <c r="E15" s="11">
        <f t="shared" si="9"/>
        <v>0</v>
      </c>
      <c r="F15" s="11">
        <f t="shared" si="9"/>
        <v>0</v>
      </c>
      <c r="G15" s="11">
        <f t="shared" si="9"/>
        <v>0</v>
      </c>
      <c r="H15" s="11">
        <f t="shared" si="9"/>
        <v>0</v>
      </c>
      <c r="I15" s="11">
        <f t="shared" si="9"/>
        <v>0</v>
      </c>
      <c r="J15" s="11">
        <f t="shared" si="9"/>
        <v>0</v>
      </c>
      <c r="K15" s="11">
        <f t="shared" si="9"/>
        <v>0</v>
      </c>
      <c r="L15" s="11">
        <f t="shared" si="9"/>
        <v>0</v>
      </c>
      <c r="M15" s="11">
        <f t="shared" si="9"/>
        <v>0</v>
      </c>
      <c r="N15" s="11">
        <f t="shared" si="9"/>
        <v>0</v>
      </c>
      <c r="O15" s="11">
        <f t="shared" si="9"/>
        <v>0</v>
      </c>
      <c r="P15" s="11">
        <f t="shared" si="9"/>
        <v>0</v>
      </c>
      <c r="Q15" s="11">
        <f t="shared" si="9"/>
        <v>0</v>
      </c>
      <c r="R15" s="11">
        <f t="shared" si="9"/>
        <v>0</v>
      </c>
      <c r="S15" s="11">
        <f t="shared" si="9"/>
        <v>0</v>
      </c>
      <c r="T15" s="11">
        <f t="shared" si="9"/>
        <v>0</v>
      </c>
      <c r="U15" s="11">
        <f t="shared" si="9"/>
        <v>0</v>
      </c>
      <c r="V15" s="11">
        <f t="shared" si="9"/>
        <v>0</v>
      </c>
      <c r="W15" s="11">
        <f t="shared" si="9"/>
        <v>0</v>
      </c>
      <c r="X15" s="11">
        <f t="shared" si="9"/>
        <v>0</v>
      </c>
      <c r="Y15" s="11">
        <f t="shared" si="9"/>
        <v>0</v>
      </c>
      <c r="Z15" s="11">
        <f t="shared" si="9"/>
        <v>0</v>
      </c>
      <c r="AA15" s="11">
        <f t="shared" si="9"/>
        <v>0</v>
      </c>
      <c r="AB15" s="11">
        <f t="shared" si="9"/>
        <v>0</v>
      </c>
      <c r="AC15" s="11">
        <f t="shared" si="9"/>
        <v>0</v>
      </c>
      <c r="AD15" s="11">
        <f t="shared" si="9"/>
        <v>0</v>
      </c>
      <c r="AE15" s="11">
        <f t="shared" si="9"/>
        <v>0</v>
      </c>
      <c r="AF15" s="11">
        <f t="shared" si="9"/>
        <v>0</v>
      </c>
      <c r="AG15" s="11">
        <f t="shared" si="9"/>
        <v>0</v>
      </c>
      <c r="AH15" s="11">
        <f t="shared" si="9"/>
        <v>0</v>
      </c>
      <c r="AI15" s="11">
        <f t="shared" si="9"/>
        <v>0</v>
      </c>
      <c r="AJ15" s="11">
        <f t="shared" si="9"/>
        <v>0</v>
      </c>
      <c r="AK15" s="11">
        <f t="shared" si="9"/>
        <v>0</v>
      </c>
      <c r="AL15" s="11">
        <f t="shared" si="9"/>
        <v>0</v>
      </c>
      <c r="AM15" s="11">
        <f t="shared" si="9"/>
        <v>0</v>
      </c>
      <c r="AN15" s="11">
        <f t="shared" si="9"/>
        <v>0</v>
      </c>
      <c r="AO15" s="11">
        <f t="shared" si="9"/>
        <v>0</v>
      </c>
      <c r="AP15" s="11">
        <f t="shared" si="9"/>
        <v>0</v>
      </c>
      <c r="AQ15" s="11">
        <f t="shared" si="9"/>
        <v>0</v>
      </c>
      <c r="AR15" s="11">
        <f t="shared" si="9"/>
        <v>0</v>
      </c>
      <c r="AS15" s="11">
        <f t="shared" si="9"/>
        <v>0</v>
      </c>
      <c r="AT15" s="11">
        <f t="shared" si="9"/>
        <v>0</v>
      </c>
      <c r="AU15" s="11">
        <f t="shared" si="9"/>
        <v>0</v>
      </c>
      <c r="AV15" s="11">
        <f t="shared" si="9"/>
        <v>0</v>
      </c>
      <c r="AW15" s="11">
        <f t="shared" si="9"/>
        <v>0</v>
      </c>
      <c r="AX15" s="11">
        <f t="shared" si="9"/>
        <v>0</v>
      </c>
      <c r="AY15" s="11">
        <f t="shared" si="9"/>
        <v>0</v>
      </c>
      <c r="AZ15" s="11">
        <f t="shared" si="9"/>
        <v>0</v>
      </c>
      <c r="BA15" s="11">
        <f t="shared" si="9"/>
        <v>0</v>
      </c>
      <c r="BB15" s="11">
        <f t="shared" si="9"/>
        <v>0</v>
      </c>
      <c r="BC15" s="11">
        <f t="shared" si="9"/>
        <v>0</v>
      </c>
      <c r="BD15" s="11">
        <f t="shared" si="9"/>
        <v>0</v>
      </c>
      <c r="BE15" s="11">
        <f t="shared" si="9"/>
        <v>0</v>
      </c>
      <c r="BF15" s="11">
        <f t="shared" si="9"/>
        <v>0</v>
      </c>
      <c r="BG15" s="11">
        <f t="shared" si="9"/>
        <v>0</v>
      </c>
      <c r="BH15" s="11">
        <f t="shared" si="9"/>
        <v>0</v>
      </c>
      <c r="BI15" s="11">
        <f t="shared" si="9"/>
        <v>0</v>
      </c>
      <c r="BJ15" s="11">
        <f>SUM((BJ12+BJ13)*BJ14)</f>
        <v>0</v>
      </c>
      <c r="BK15" s="11">
        <f t="shared" ref="BK15" si="10">SUM((BK12+BK13)*BK14)</f>
        <v>0</v>
      </c>
      <c r="BL15" s="11">
        <f t="shared" ref="BL15:BM15" si="11">SUM((BL12+BL13)*BL14)</f>
        <v>0</v>
      </c>
      <c r="BM15" s="11">
        <f t="shared" si="11"/>
        <v>0</v>
      </c>
      <c r="BN15" s="174"/>
      <c r="BO15" s="76" t="s">
        <v>27</v>
      </c>
      <c r="BP15" s="84">
        <f>COUNTIF(D12:BM12,"&gt;0")</f>
        <v>6</v>
      </c>
      <c r="BQ15" s="11">
        <f t="shared" ref="BQ15:CG15" si="12">SUM((BQ12+BQ13)*BQ14)</f>
        <v>0</v>
      </c>
      <c r="BR15" s="11">
        <f t="shared" si="12"/>
        <v>0</v>
      </c>
      <c r="BS15" s="11">
        <f t="shared" si="12"/>
        <v>0</v>
      </c>
      <c r="BT15" s="11">
        <f t="shared" si="12"/>
        <v>0</v>
      </c>
      <c r="BU15" s="11">
        <f t="shared" si="12"/>
        <v>0</v>
      </c>
      <c r="BV15" s="11">
        <f t="shared" si="12"/>
        <v>0</v>
      </c>
      <c r="BW15" s="11">
        <f t="shared" si="12"/>
        <v>0</v>
      </c>
      <c r="BX15" s="11">
        <f t="shared" si="12"/>
        <v>0</v>
      </c>
      <c r="BY15" s="11">
        <f t="shared" si="12"/>
        <v>0</v>
      </c>
      <c r="BZ15" s="11">
        <f t="shared" si="12"/>
        <v>0</v>
      </c>
      <c r="CA15" s="11">
        <f t="shared" si="12"/>
        <v>0</v>
      </c>
      <c r="CB15" s="11">
        <f t="shared" si="12"/>
        <v>0</v>
      </c>
      <c r="CC15" s="11">
        <f t="shared" si="12"/>
        <v>0</v>
      </c>
      <c r="CD15" s="11">
        <f t="shared" si="12"/>
        <v>0</v>
      </c>
      <c r="CE15" s="11">
        <f t="shared" si="12"/>
        <v>0</v>
      </c>
      <c r="CF15" s="11">
        <f t="shared" si="12"/>
        <v>0</v>
      </c>
      <c r="CG15" s="11">
        <f t="shared" si="12"/>
        <v>0</v>
      </c>
      <c r="CH15" s="175"/>
      <c r="CI15" s="76" t="s">
        <v>28</v>
      </c>
      <c r="CJ15" s="46">
        <f>COUNTIF(BQ12:CG12,"&gt;0")</f>
        <v>0</v>
      </c>
      <c r="CK15" s="76" t="s">
        <v>27</v>
      </c>
      <c r="CL15" s="46">
        <f>SUM(CJ15+BP15)</f>
        <v>6</v>
      </c>
      <c r="CN15" s="192">
        <v>8</v>
      </c>
      <c r="CO15" s="264" t="str">
        <f>VLOOKUP(CN15,A8:B188,2)</f>
        <v>DE SCHEPPERS Jean-Claude</v>
      </c>
      <c r="CP15" s="45">
        <f>SUM(BP36)</f>
        <v>2858</v>
      </c>
      <c r="CQ15" s="45">
        <f>SUM(CJ36)</f>
        <v>0</v>
      </c>
      <c r="CR15" s="45">
        <f t="shared" si="4"/>
        <v>2858</v>
      </c>
      <c r="CT15" s="217"/>
      <c r="CU15" s="217"/>
      <c r="CV15" s="217"/>
      <c r="CW15" s="217"/>
      <c r="CX15" s="217"/>
    </row>
    <row r="16" spans="1:102" ht="12.75" customHeight="1" x14ac:dyDescent="0.25">
      <c r="A16" s="135">
        <v>3</v>
      </c>
      <c r="B16" s="327" t="str">
        <f>VLOOKUP(A16,'Numéro licences'!$H$4:$I$47,2)</f>
        <v>BERDOYES Eric</v>
      </c>
      <c r="C16" s="67" t="s">
        <v>4</v>
      </c>
      <c r="D16" s="11"/>
      <c r="E16" s="11"/>
      <c r="F16" s="11"/>
      <c r="G16" s="11"/>
      <c r="H16" s="11"/>
      <c r="I16" s="166"/>
      <c r="J16" s="11"/>
      <c r="K16" s="11"/>
      <c r="L16" s="11">
        <v>34</v>
      </c>
      <c r="M16" s="11"/>
      <c r="N16" s="11"/>
      <c r="O16" s="11"/>
      <c r="P16" s="11"/>
      <c r="Q16" s="11"/>
      <c r="R16" s="11"/>
      <c r="S16" s="167"/>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68">
        <f>SUM(D16:BM16)</f>
        <v>34</v>
      </c>
      <c r="BO16" s="76" t="s">
        <v>14</v>
      </c>
      <c r="BP16" s="82">
        <f>SUM(BN16+BN17)</f>
        <v>34</v>
      </c>
      <c r="BQ16" s="40"/>
      <c r="BR16" s="40"/>
      <c r="BS16" s="40"/>
      <c r="BT16" s="40"/>
      <c r="BU16" s="40"/>
      <c r="BV16" s="40"/>
      <c r="BW16" s="40"/>
      <c r="BX16" s="40"/>
      <c r="BY16" s="40"/>
      <c r="BZ16" s="40"/>
      <c r="CA16" s="40"/>
      <c r="CB16" s="40"/>
      <c r="CC16" s="40"/>
      <c r="CD16" s="40"/>
      <c r="CE16" s="40"/>
      <c r="CF16" s="40"/>
      <c r="CG16" s="40"/>
      <c r="CH16" s="40">
        <f>SUM(BQ16:CG16)</f>
        <v>0</v>
      </c>
      <c r="CI16" s="76" t="s">
        <v>14</v>
      </c>
      <c r="CJ16" s="41">
        <f>SUM(CH16+CH17)</f>
        <v>0</v>
      </c>
      <c r="CK16" s="76" t="s">
        <v>14</v>
      </c>
      <c r="CL16" s="28">
        <f>SUM(BP16+CJ16)</f>
        <v>34</v>
      </c>
      <c r="CN16" s="192">
        <v>9</v>
      </c>
      <c r="CO16" s="264" t="str">
        <f>VLOOKUP(CN16,A8:B188,2)</f>
        <v>DONY Marc</v>
      </c>
      <c r="CP16" s="45">
        <f>SUM(BP40)</f>
        <v>4416</v>
      </c>
      <c r="CQ16" s="45">
        <f>SUM(CJ40)</f>
        <v>0</v>
      </c>
      <c r="CR16" s="45">
        <f t="shared" si="4"/>
        <v>4416</v>
      </c>
      <c r="CT16" s="217"/>
      <c r="CU16" s="217"/>
      <c r="CV16" s="217"/>
      <c r="CW16" s="217"/>
      <c r="CX16" s="217"/>
    </row>
    <row r="17" spans="1:102" ht="12.75" customHeight="1" x14ac:dyDescent="0.25">
      <c r="A17" s="34"/>
      <c r="B17" s="328"/>
      <c r="C17" s="66" t="s">
        <v>5</v>
      </c>
      <c r="D17" s="11"/>
      <c r="E17" s="11"/>
      <c r="F17" s="11"/>
      <c r="G17" s="11"/>
      <c r="H17" s="11"/>
      <c r="I17" s="11"/>
      <c r="J17" s="11"/>
      <c r="K17" s="11"/>
      <c r="L17" s="11">
        <v>0</v>
      </c>
      <c r="M17" s="11"/>
      <c r="N17" s="11"/>
      <c r="O17" s="11"/>
      <c r="P17" s="11"/>
      <c r="Q17" s="11"/>
      <c r="R17" s="11"/>
      <c r="S17" s="167"/>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68">
        <f>SUM(D17:BM17)</f>
        <v>0</v>
      </c>
      <c r="BO17" s="76" t="s">
        <v>15</v>
      </c>
      <c r="BP17" s="83">
        <f>SUM(D19:BM19)</f>
        <v>0</v>
      </c>
      <c r="BQ17" s="40"/>
      <c r="BR17" s="40"/>
      <c r="BS17" s="40"/>
      <c r="BT17" s="40"/>
      <c r="BU17" s="40"/>
      <c r="BV17" s="40"/>
      <c r="BW17" s="40"/>
      <c r="BX17" s="40"/>
      <c r="BY17" s="40"/>
      <c r="BZ17" s="40"/>
      <c r="CA17" s="40"/>
      <c r="CB17" s="40"/>
      <c r="CC17" s="40"/>
      <c r="CD17" s="40"/>
      <c r="CE17" s="40"/>
      <c r="CF17" s="40"/>
      <c r="CG17" s="40"/>
      <c r="CH17" s="40">
        <f>SUM(BQ17:CG17)</f>
        <v>0</v>
      </c>
      <c r="CI17" s="76" t="s">
        <v>15</v>
      </c>
      <c r="CJ17" s="70">
        <f>SUM(BQ19:CG19)</f>
        <v>0</v>
      </c>
      <c r="CK17" s="76" t="s">
        <v>15</v>
      </c>
      <c r="CL17" s="71">
        <f>SUM(CJ17+BP17)</f>
        <v>0</v>
      </c>
      <c r="CN17" s="192">
        <v>10</v>
      </c>
      <c r="CO17" s="264" t="str">
        <f>VLOOKUP(CN17,A8:B188,2)</f>
        <v>FAVRESSSE René</v>
      </c>
      <c r="CP17" s="45">
        <f>SUM(BP44)</f>
        <v>1322</v>
      </c>
      <c r="CQ17" s="45">
        <f>SUM(CJ44)</f>
        <v>0</v>
      </c>
      <c r="CR17" s="45">
        <f t="shared" si="4"/>
        <v>1322</v>
      </c>
      <c r="CT17" s="217"/>
      <c r="CU17" s="217"/>
      <c r="CV17" s="217"/>
      <c r="CW17" s="217"/>
      <c r="CX17" s="217"/>
    </row>
    <row r="18" spans="1:102" ht="12.75" customHeight="1" x14ac:dyDescent="0.25">
      <c r="B18" s="328"/>
      <c r="C18" s="4"/>
      <c r="D18" s="11">
        <v>0</v>
      </c>
      <c r="E18" s="11">
        <v>0</v>
      </c>
      <c r="F18" s="11">
        <v>0</v>
      </c>
      <c r="G18" s="11">
        <v>0</v>
      </c>
      <c r="H18" s="11">
        <v>0</v>
      </c>
      <c r="I18" s="11">
        <v>0</v>
      </c>
      <c r="J18" s="11">
        <v>0</v>
      </c>
      <c r="K18" s="11">
        <v>0</v>
      </c>
      <c r="L18" s="11">
        <v>0</v>
      </c>
      <c r="M18" s="11">
        <v>0</v>
      </c>
      <c r="N18" s="11">
        <v>0</v>
      </c>
      <c r="O18" s="11">
        <v>0</v>
      </c>
      <c r="P18" s="11">
        <v>0</v>
      </c>
      <c r="Q18" s="11">
        <v>0</v>
      </c>
      <c r="R18" s="11">
        <v>0</v>
      </c>
      <c r="S18" s="11">
        <v>0</v>
      </c>
      <c r="T18" s="11">
        <v>0</v>
      </c>
      <c r="U18" s="11">
        <v>0</v>
      </c>
      <c r="V18" s="11">
        <v>0</v>
      </c>
      <c r="W18" s="11">
        <v>0</v>
      </c>
      <c r="X18" s="11">
        <v>0</v>
      </c>
      <c r="Y18" s="11">
        <v>0</v>
      </c>
      <c r="Z18" s="11">
        <v>0</v>
      </c>
      <c r="AA18" s="11">
        <v>0</v>
      </c>
      <c r="AB18" s="11">
        <v>0</v>
      </c>
      <c r="AC18" s="11">
        <v>0</v>
      </c>
      <c r="AD18" s="11">
        <v>0</v>
      </c>
      <c r="AE18" s="11">
        <v>0</v>
      </c>
      <c r="AF18" s="11">
        <v>0</v>
      </c>
      <c r="AG18" s="11">
        <v>0</v>
      </c>
      <c r="AH18" s="11">
        <v>0</v>
      </c>
      <c r="AI18" s="11">
        <v>0</v>
      </c>
      <c r="AJ18" s="11">
        <v>0</v>
      </c>
      <c r="AK18" s="11">
        <v>0</v>
      </c>
      <c r="AL18" s="11">
        <v>0</v>
      </c>
      <c r="AM18" s="11">
        <v>0</v>
      </c>
      <c r="AN18" s="11">
        <v>0</v>
      </c>
      <c r="AO18" s="11">
        <v>0</v>
      </c>
      <c r="AP18" s="11">
        <v>0</v>
      </c>
      <c r="AQ18" s="11">
        <v>0</v>
      </c>
      <c r="AR18" s="11">
        <v>0</v>
      </c>
      <c r="AS18" s="11">
        <v>0</v>
      </c>
      <c r="AT18" s="11">
        <v>0</v>
      </c>
      <c r="AU18" s="11">
        <v>0</v>
      </c>
      <c r="AV18" s="11">
        <v>0</v>
      </c>
      <c r="AW18" s="11">
        <v>0</v>
      </c>
      <c r="AX18" s="11">
        <v>0</v>
      </c>
      <c r="AY18" s="11">
        <v>0</v>
      </c>
      <c r="AZ18" s="11">
        <v>0</v>
      </c>
      <c r="BA18" s="11">
        <v>0</v>
      </c>
      <c r="BB18" s="11">
        <v>0</v>
      </c>
      <c r="BC18" s="11">
        <v>0</v>
      </c>
      <c r="BD18" s="11">
        <v>0</v>
      </c>
      <c r="BE18" s="11">
        <v>0</v>
      </c>
      <c r="BF18" s="11">
        <v>0</v>
      </c>
      <c r="BG18" s="11">
        <v>0</v>
      </c>
      <c r="BH18" s="11">
        <v>0</v>
      </c>
      <c r="BI18" s="11">
        <v>0</v>
      </c>
      <c r="BJ18" s="11">
        <v>0</v>
      </c>
      <c r="BK18" s="11">
        <v>0</v>
      </c>
      <c r="BL18" s="11">
        <v>0</v>
      </c>
      <c r="BM18" s="11">
        <v>0</v>
      </c>
      <c r="BN18" s="174"/>
      <c r="BO18" s="76" t="s">
        <v>16</v>
      </c>
      <c r="BP18" s="84">
        <v>0</v>
      </c>
      <c r="BQ18" s="11">
        <v>0</v>
      </c>
      <c r="BR18" s="11">
        <v>0</v>
      </c>
      <c r="BS18" s="11">
        <v>0</v>
      </c>
      <c r="BT18" s="11">
        <v>0</v>
      </c>
      <c r="BU18" s="11">
        <v>0</v>
      </c>
      <c r="BV18" s="11">
        <v>0</v>
      </c>
      <c r="BW18" s="11">
        <v>0</v>
      </c>
      <c r="BX18" s="11">
        <v>0</v>
      </c>
      <c r="BY18" s="11">
        <v>0</v>
      </c>
      <c r="BZ18" s="11">
        <v>0</v>
      </c>
      <c r="CA18" s="11">
        <v>0</v>
      </c>
      <c r="CB18" s="11">
        <v>0</v>
      </c>
      <c r="CC18" s="11">
        <v>0</v>
      </c>
      <c r="CD18" s="11">
        <v>0</v>
      </c>
      <c r="CE18" s="11">
        <v>0</v>
      </c>
      <c r="CF18" s="11">
        <v>0</v>
      </c>
      <c r="CG18" s="11">
        <v>0</v>
      </c>
      <c r="CH18" s="175"/>
      <c r="CI18" s="76" t="s">
        <v>16</v>
      </c>
      <c r="CJ18" s="46">
        <f>SUM(BQ18:CH18)</f>
        <v>0</v>
      </c>
      <c r="CK18" s="76" t="s">
        <v>16</v>
      </c>
      <c r="CL18" s="46">
        <f>SUM(CJ18+BP18)</f>
        <v>0</v>
      </c>
      <c r="CN18" s="192">
        <v>11</v>
      </c>
      <c r="CO18" s="264" t="str">
        <f>VLOOKUP(CN18,A8:B188,2)</f>
        <v>GOFFIN Amaury</v>
      </c>
      <c r="CP18" s="45">
        <f>SUM(BP48)</f>
        <v>740</v>
      </c>
      <c r="CQ18" s="45">
        <f>SUM(CJ48)</f>
        <v>0</v>
      </c>
      <c r="CR18" s="45">
        <f t="shared" si="4"/>
        <v>740</v>
      </c>
      <c r="CT18" s="217"/>
      <c r="CU18" s="217"/>
      <c r="CV18" s="217"/>
      <c r="CW18" s="217"/>
      <c r="CX18" s="217"/>
    </row>
    <row r="19" spans="1:102" ht="12.75" customHeight="1" x14ac:dyDescent="0.25">
      <c r="A19" s="35"/>
      <c r="B19" s="329"/>
      <c r="C19" s="4"/>
      <c r="D19" s="11">
        <f t="shared" ref="D19:BI19" si="13">SUM((D16+D17)*D18)</f>
        <v>0</v>
      </c>
      <c r="E19" s="11">
        <f t="shared" si="13"/>
        <v>0</v>
      </c>
      <c r="F19" s="11">
        <f t="shared" si="13"/>
        <v>0</v>
      </c>
      <c r="G19" s="11">
        <f t="shared" si="13"/>
        <v>0</v>
      </c>
      <c r="H19" s="11">
        <f t="shared" si="13"/>
        <v>0</v>
      </c>
      <c r="I19" s="11">
        <f t="shared" si="13"/>
        <v>0</v>
      </c>
      <c r="J19" s="11">
        <f t="shared" si="13"/>
        <v>0</v>
      </c>
      <c r="K19" s="11">
        <f t="shared" si="13"/>
        <v>0</v>
      </c>
      <c r="L19" s="11">
        <f t="shared" si="13"/>
        <v>0</v>
      </c>
      <c r="M19" s="11">
        <f t="shared" si="13"/>
        <v>0</v>
      </c>
      <c r="N19" s="11">
        <f t="shared" si="13"/>
        <v>0</v>
      </c>
      <c r="O19" s="11">
        <f t="shared" si="13"/>
        <v>0</v>
      </c>
      <c r="P19" s="11">
        <f t="shared" si="13"/>
        <v>0</v>
      </c>
      <c r="Q19" s="11">
        <f t="shared" si="13"/>
        <v>0</v>
      </c>
      <c r="R19" s="11">
        <f t="shared" si="13"/>
        <v>0</v>
      </c>
      <c r="S19" s="11">
        <f t="shared" si="13"/>
        <v>0</v>
      </c>
      <c r="T19" s="11">
        <f t="shared" si="13"/>
        <v>0</v>
      </c>
      <c r="U19" s="11">
        <f t="shared" si="13"/>
        <v>0</v>
      </c>
      <c r="V19" s="11">
        <f t="shared" si="13"/>
        <v>0</v>
      </c>
      <c r="W19" s="11">
        <f t="shared" si="13"/>
        <v>0</v>
      </c>
      <c r="X19" s="11">
        <f t="shared" si="13"/>
        <v>0</v>
      </c>
      <c r="Y19" s="11">
        <f t="shared" si="13"/>
        <v>0</v>
      </c>
      <c r="Z19" s="11">
        <f t="shared" si="13"/>
        <v>0</v>
      </c>
      <c r="AA19" s="11">
        <f t="shared" si="13"/>
        <v>0</v>
      </c>
      <c r="AB19" s="11">
        <f t="shared" si="13"/>
        <v>0</v>
      </c>
      <c r="AC19" s="11">
        <f t="shared" si="13"/>
        <v>0</v>
      </c>
      <c r="AD19" s="11">
        <f t="shared" si="13"/>
        <v>0</v>
      </c>
      <c r="AE19" s="11">
        <f t="shared" si="13"/>
        <v>0</v>
      </c>
      <c r="AF19" s="11">
        <f t="shared" si="13"/>
        <v>0</v>
      </c>
      <c r="AG19" s="11">
        <f t="shared" si="13"/>
        <v>0</v>
      </c>
      <c r="AH19" s="11">
        <f t="shared" si="13"/>
        <v>0</v>
      </c>
      <c r="AI19" s="11">
        <f t="shared" si="13"/>
        <v>0</v>
      </c>
      <c r="AJ19" s="11">
        <f t="shared" si="13"/>
        <v>0</v>
      </c>
      <c r="AK19" s="11">
        <f t="shared" si="13"/>
        <v>0</v>
      </c>
      <c r="AL19" s="11">
        <f t="shared" si="13"/>
        <v>0</v>
      </c>
      <c r="AM19" s="11">
        <f t="shared" si="13"/>
        <v>0</v>
      </c>
      <c r="AN19" s="11">
        <f t="shared" si="13"/>
        <v>0</v>
      </c>
      <c r="AO19" s="11">
        <f t="shared" si="13"/>
        <v>0</v>
      </c>
      <c r="AP19" s="11">
        <f t="shared" si="13"/>
        <v>0</v>
      </c>
      <c r="AQ19" s="11">
        <f t="shared" si="13"/>
        <v>0</v>
      </c>
      <c r="AR19" s="11">
        <f t="shared" si="13"/>
        <v>0</v>
      </c>
      <c r="AS19" s="11">
        <f t="shared" si="13"/>
        <v>0</v>
      </c>
      <c r="AT19" s="11">
        <f t="shared" si="13"/>
        <v>0</v>
      </c>
      <c r="AU19" s="11">
        <f t="shared" si="13"/>
        <v>0</v>
      </c>
      <c r="AV19" s="11">
        <f t="shared" si="13"/>
        <v>0</v>
      </c>
      <c r="AW19" s="11">
        <f t="shared" si="13"/>
        <v>0</v>
      </c>
      <c r="AX19" s="11">
        <f t="shared" si="13"/>
        <v>0</v>
      </c>
      <c r="AY19" s="11">
        <f t="shared" si="13"/>
        <v>0</v>
      </c>
      <c r="AZ19" s="11">
        <f t="shared" si="13"/>
        <v>0</v>
      </c>
      <c r="BA19" s="11">
        <f t="shared" si="13"/>
        <v>0</v>
      </c>
      <c r="BB19" s="11">
        <f t="shared" si="13"/>
        <v>0</v>
      </c>
      <c r="BC19" s="11">
        <f t="shared" si="13"/>
        <v>0</v>
      </c>
      <c r="BD19" s="11">
        <f t="shared" si="13"/>
        <v>0</v>
      </c>
      <c r="BE19" s="11">
        <f t="shared" si="13"/>
        <v>0</v>
      </c>
      <c r="BF19" s="11">
        <f t="shared" si="13"/>
        <v>0</v>
      </c>
      <c r="BG19" s="11">
        <f t="shared" si="13"/>
        <v>0</v>
      </c>
      <c r="BH19" s="11">
        <f t="shared" si="13"/>
        <v>0</v>
      </c>
      <c r="BI19" s="11">
        <f t="shared" si="13"/>
        <v>0</v>
      </c>
      <c r="BJ19" s="11">
        <f>SUM((BJ16+BJ17)*BJ18)</f>
        <v>0</v>
      </c>
      <c r="BK19" s="11">
        <f t="shared" ref="BK19" si="14">SUM((BK16+BK17)*BK18)</f>
        <v>0</v>
      </c>
      <c r="BL19" s="11">
        <f t="shared" ref="BL19:BM19" si="15">SUM((BL16+BL17)*BL18)</f>
        <v>0</v>
      </c>
      <c r="BM19" s="11">
        <f t="shared" si="15"/>
        <v>0</v>
      </c>
      <c r="BN19" s="174"/>
      <c r="BO19" s="76" t="s">
        <v>27</v>
      </c>
      <c r="BP19" s="84">
        <f>COUNTIF(D16:BM16,"&gt;0")</f>
        <v>1</v>
      </c>
      <c r="BQ19" s="11">
        <f t="shared" ref="BQ19:CG19" si="16">SUM((BQ16+BQ17)*BQ18)</f>
        <v>0</v>
      </c>
      <c r="BR19" s="11">
        <f t="shared" si="16"/>
        <v>0</v>
      </c>
      <c r="BS19" s="11">
        <f t="shared" si="16"/>
        <v>0</v>
      </c>
      <c r="BT19" s="11">
        <f t="shared" si="16"/>
        <v>0</v>
      </c>
      <c r="BU19" s="11">
        <f t="shared" si="16"/>
        <v>0</v>
      </c>
      <c r="BV19" s="11">
        <f t="shared" si="16"/>
        <v>0</v>
      </c>
      <c r="BW19" s="11">
        <f t="shared" si="16"/>
        <v>0</v>
      </c>
      <c r="BX19" s="11">
        <f t="shared" si="16"/>
        <v>0</v>
      </c>
      <c r="BY19" s="11">
        <f t="shared" si="16"/>
        <v>0</v>
      </c>
      <c r="BZ19" s="11">
        <f t="shared" si="16"/>
        <v>0</v>
      </c>
      <c r="CA19" s="11">
        <f t="shared" si="16"/>
        <v>0</v>
      </c>
      <c r="CB19" s="11">
        <f t="shared" si="16"/>
        <v>0</v>
      </c>
      <c r="CC19" s="11">
        <f t="shared" si="16"/>
        <v>0</v>
      </c>
      <c r="CD19" s="11">
        <f t="shared" si="16"/>
        <v>0</v>
      </c>
      <c r="CE19" s="11">
        <f t="shared" si="16"/>
        <v>0</v>
      </c>
      <c r="CF19" s="11">
        <f t="shared" si="16"/>
        <v>0</v>
      </c>
      <c r="CG19" s="11">
        <f t="shared" si="16"/>
        <v>0</v>
      </c>
      <c r="CH19" s="175"/>
      <c r="CI19" s="76" t="s">
        <v>28</v>
      </c>
      <c r="CJ19" s="46">
        <f>COUNTIF(BQ16:CG16,"&gt;0")</f>
        <v>0</v>
      </c>
      <c r="CK19" s="76" t="s">
        <v>27</v>
      </c>
      <c r="CL19" s="46">
        <f>SUM(CJ19+BP19)</f>
        <v>1</v>
      </c>
      <c r="CN19" s="192">
        <v>12</v>
      </c>
      <c r="CO19" s="264" t="str">
        <f>VLOOKUP(CN19,A8:B188,2)</f>
        <v>GUILLAUME Philippe</v>
      </c>
      <c r="CP19" s="45">
        <f>SUM(BP52)</f>
        <v>0</v>
      </c>
      <c r="CQ19" s="45">
        <f>SUM(CJ52)</f>
        <v>0</v>
      </c>
      <c r="CR19" s="45">
        <f t="shared" si="4"/>
        <v>0</v>
      </c>
      <c r="CT19" s="217"/>
      <c r="CU19" s="217"/>
      <c r="CV19" s="217"/>
      <c r="CW19" s="217"/>
      <c r="CX19" s="217"/>
    </row>
    <row r="20" spans="1:102" ht="12.75" customHeight="1" x14ac:dyDescent="0.25">
      <c r="A20" s="135">
        <v>4</v>
      </c>
      <c r="B20" s="335" t="str">
        <f>VLOOKUP(A20,'Numéro licences'!$H$4:$I$47,2)</f>
        <v>BERDOYES Yannick</v>
      </c>
      <c r="C20" s="139" t="s">
        <v>4</v>
      </c>
      <c r="D20" s="11"/>
      <c r="E20" s="11"/>
      <c r="F20" s="11"/>
      <c r="G20" s="11"/>
      <c r="H20" s="11"/>
      <c r="I20" s="166">
        <v>0</v>
      </c>
      <c r="J20" s="11"/>
      <c r="K20" s="11"/>
      <c r="L20" s="11">
        <v>34</v>
      </c>
      <c r="M20" s="11"/>
      <c r="N20" s="11">
        <v>20</v>
      </c>
      <c r="O20" s="11"/>
      <c r="P20" s="11"/>
      <c r="Q20" s="11"/>
      <c r="R20" s="11"/>
      <c r="S20" s="167"/>
      <c r="T20" s="11"/>
      <c r="U20" s="11"/>
      <c r="V20" s="11"/>
      <c r="W20" s="11"/>
      <c r="X20" s="11"/>
      <c r="Y20" s="11"/>
      <c r="Z20" s="11"/>
      <c r="AA20" s="11"/>
      <c r="AB20" s="11"/>
      <c r="AC20" s="11">
        <v>20</v>
      </c>
      <c r="AD20" s="11"/>
      <c r="AE20" s="11">
        <v>0</v>
      </c>
      <c r="AF20" s="11"/>
      <c r="AG20" s="11">
        <v>60</v>
      </c>
      <c r="AH20" s="11"/>
      <c r="AI20" s="11">
        <v>60</v>
      </c>
      <c r="AJ20" s="11"/>
      <c r="AK20" s="11"/>
      <c r="AL20" s="11"/>
      <c r="AM20" s="11"/>
      <c r="AN20" s="11"/>
      <c r="AO20" s="11"/>
      <c r="AP20" s="11"/>
      <c r="AQ20" s="11"/>
      <c r="AR20" s="11"/>
      <c r="AS20" s="11"/>
      <c r="AT20" s="11"/>
      <c r="AU20" s="11"/>
      <c r="AV20" s="11"/>
      <c r="AW20" s="11"/>
      <c r="AX20" s="11">
        <v>60</v>
      </c>
      <c r="AY20" s="11"/>
      <c r="AZ20" s="11"/>
      <c r="BA20" s="11"/>
      <c r="BB20" s="11"/>
      <c r="BC20" s="11"/>
      <c r="BD20" s="11"/>
      <c r="BE20" s="11"/>
      <c r="BF20" s="11"/>
      <c r="BG20" s="11"/>
      <c r="BH20" s="11"/>
      <c r="BI20" s="11"/>
      <c r="BJ20" s="11"/>
      <c r="BK20" s="11"/>
      <c r="BL20" s="11">
        <v>52</v>
      </c>
      <c r="BM20" s="11"/>
      <c r="BN20" s="68">
        <f>SUM(D20:BM20)</f>
        <v>306</v>
      </c>
      <c r="BO20" s="76" t="s">
        <v>14</v>
      </c>
      <c r="BP20" s="82">
        <f>SUM(BN20:BN21)</f>
        <v>1712</v>
      </c>
      <c r="BQ20" s="40"/>
      <c r="BR20" s="40"/>
      <c r="BS20" s="40"/>
      <c r="BT20" s="40"/>
      <c r="BU20" s="40"/>
      <c r="BV20" s="40"/>
      <c r="BW20" s="40"/>
      <c r="BX20" s="40"/>
      <c r="BY20" s="40"/>
      <c r="BZ20" s="40"/>
      <c r="CA20" s="40"/>
      <c r="CB20" s="40"/>
      <c r="CC20" s="40"/>
      <c r="CD20" s="40"/>
      <c r="CE20" s="40"/>
      <c r="CF20" s="40"/>
      <c r="CG20" s="40"/>
      <c r="CH20" s="40">
        <f>SUM(BQ20:CG20)</f>
        <v>0</v>
      </c>
      <c r="CI20" s="76" t="s">
        <v>14</v>
      </c>
      <c r="CJ20" s="41">
        <f>SUM(CH20+CH21)</f>
        <v>0</v>
      </c>
      <c r="CK20" s="76" t="s">
        <v>14</v>
      </c>
      <c r="CL20" s="28">
        <f>SUM(BP20+CJ20)</f>
        <v>1712</v>
      </c>
      <c r="CN20" s="192">
        <v>13</v>
      </c>
      <c r="CO20" s="264" t="str">
        <f>VLOOKUP(CN20,A8:B188,2)</f>
        <v>JAMOTTE Jean</v>
      </c>
      <c r="CP20" s="45">
        <f>SUM(BP56)</f>
        <v>11010</v>
      </c>
      <c r="CQ20" s="45">
        <f>SUM(CJ56)</f>
        <v>187</v>
      </c>
      <c r="CR20" s="45">
        <f t="shared" si="4"/>
        <v>11197</v>
      </c>
      <c r="CT20" s="217"/>
      <c r="CU20" s="217"/>
      <c r="CV20" s="217"/>
      <c r="CW20" s="217"/>
      <c r="CX20" s="217"/>
    </row>
    <row r="21" spans="1:102" ht="12.75" customHeight="1" x14ac:dyDescent="0.25">
      <c r="A21" s="34"/>
      <c r="B21" s="336"/>
      <c r="C21" s="139" t="s">
        <v>5</v>
      </c>
      <c r="D21" s="11"/>
      <c r="E21" s="11"/>
      <c r="F21" s="11"/>
      <c r="G21" s="11"/>
      <c r="H21" s="11"/>
      <c r="I21" s="11">
        <v>120</v>
      </c>
      <c r="J21" s="11"/>
      <c r="K21" s="11"/>
      <c r="L21" s="11">
        <v>0</v>
      </c>
      <c r="M21" s="11"/>
      <c r="N21" s="11">
        <v>180</v>
      </c>
      <c r="O21" s="11"/>
      <c r="P21" s="11">
        <v>0</v>
      </c>
      <c r="Q21" s="11"/>
      <c r="R21" s="11"/>
      <c r="S21" s="167"/>
      <c r="T21" s="11"/>
      <c r="U21" s="11"/>
      <c r="V21" s="11"/>
      <c r="W21" s="11"/>
      <c r="X21" s="11"/>
      <c r="Y21" s="11"/>
      <c r="Z21" s="11"/>
      <c r="AA21" s="11"/>
      <c r="AB21" s="11"/>
      <c r="AC21" s="11">
        <v>196</v>
      </c>
      <c r="AD21" s="11"/>
      <c r="AE21" s="11">
        <v>200</v>
      </c>
      <c r="AF21" s="11"/>
      <c r="AG21" s="11">
        <v>190</v>
      </c>
      <c r="AH21" s="11"/>
      <c r="AI21" s="11">
        <v>190</v>
      </c>
      <c r="AJ21" s="11"/>
      <c r="AK21" s="11"/>
      <c r="AL21" s="11"/>
      <c r="AM21" s="11"/>
      <c r="AN21" s="11"/>
      <c r="AO21" s="11"/>
      <c r="AP21" s="11"/>
      <c r="AQ21" s="11"/>
      <c r="AR21" s="11"/>
      <c r="AS21" s="11"/>
      <c r="AT21" s="11"/>
      <c r="AU21" s="11"/>
      <c r="AV21" s="11"/>
      <c r="AW21" s="11"/>
      <c r="AX21" s="11">
        <v>200</v>
      </c>
      <c r="AY21" s="11"/>
      <c r="AZ21" s="11"/>
      <c r="BA21" s="11"/>
      <c r="BB21" s="11"/>
      <c r="BC21" s="11"/>
      <c r="BD21" s="11"/>
      <c r="BE21" s="11"/>
      <c r="BF21" s="11"/>
      <c r="BG21" s="11"/>
      <c r="BH21" s="11"/>
      <c r="BI21" s="11"/>
      <c r="BJ21" s="11"/>
      <c r="BK21" s="11"/>
      <c r="BL21" s="11">
        <v>130</v>
      </c>
      <c r="BM21" s="11"/>
      <c r="BN21" s="68">
        <f>SUM(D21:BM21)</f>
        <v>1406</v>
      </c>
      <c r="BO21" s="76" t="s">
        <v>15</v>
      </c>
      <c r="BP21" s="83">
        <f>SUM(D23:BM23)</f>
        <v>1712</v>
      </c>
      <c r="BQ21" s="40"/>
      <c r="BR21" s="40"/>
      <c r="BS21" s="40"/>
      <c r="BT21" s="40"/>
      <c r="BU21" s="40"/>
      <c r="BV21" s="40"/>
      <c r="BW21" s="40"/>
      <c r="BX21" s="40"/>
      <c r="BY21" s="40"/>
      <c r="BZ21" s="40"/>
      <c r="CA21" s="40"/>
      <c r="CB21" s="40"/>
      <c r="CC21" s="40"/>
      <c r="CD21" s="40"/>
      <c r="CE21" s="40"/>
      <c r="CF21" s="40"/>
      <c r="CG21" s="40"/>
      <c r="CH21" s="40">
        <f>SUM(BQ21:CG21)</f>
        <v>0</v>
      </c>
      <c r="CI21" s="76" t="s">
        <v>15</v>
      </c>
      <c r="CJ21" s="70">
        <f>SUM(BQ23:CG23)</f>
        <v>0</v>
      </c>
      <c r="CK21" s="76" t="s">
        <v>15</v>
      </c>
      <c r="CL21" s="71">
        <f>SUM(CJ21+BP21)</f>
        <v>1712</v>
      </c>
      <c r="CN21" s="192">
        <v>14</v>
      </c>
      <c r="CO21" s="264" t="str">
        <f>VLOOKUP(CN21,A8:B188,2)</f>
        <v>LAMBOTTE Didier</v>
      </c>
      <c r="CP21" s="45">
        <f>SUM(BP60)</f>
        <v>0</v>
      </c>
      <c r="CQ21" s="45">
        <f>SUM(CJ60)</f>
        <v>0</v>
      </c>
      <c r="CR21" s="45">
        <f t="shared" si="4"/>
        <v>0</v>
      </c>
      <c r="CT21" s="217"/>
      <c r="CU21" s="217"/>
      <c r="CV21" s="217"/>
      <c r="CW21" s="217"/>
      <c r="CX21" s="217"/>
    </row>
    <row r="22" spans="1:102" ht="12.75" customHeight="1" x14ac:dyDescent="0.25">
      <c r="B22" s="336"/>
      <c r="C22" s="136"/>
      <c r="D22" s="11">
        <v>0</v>
      </c>
      <c r="E22" s="11">
        <v>0</v>
      </c>
      <c r="F22" s="11">
        <v>0</v>
      </c>
      <c r="G22" s="11">
        <v>0</v>
      </c>
      <c r="H22" s="11">
        <v>0</v>
      </c>
      <c r="I22" s="11">
        <v>1</v>
      </c>
      <c r="J22" s="11">
        <v>0</v>
      </c>
      <c r="K22" s="11">
        <v>0</v>
      </c>
      <c r="L22" s="11">
        <v>1</v>
      </c>
      <c r="M22" s="11">
        <v>0</v>
      </c>
      <c r="N22" s="11">
        <v>1</v>
      </c>
      <c r="O22" s="11">
        <v>0</v>
      </c>
      <c r="P22" s="11">
        <v>0</v>
      </c>
      <c r="Q22" s="11">
        <v>0</v>
      </c>
      <c r="R22" s="11">
        <v>0</v>
      </c>
      <c r="S22" s="11">
        <v>0</v>
      </c>
      <c r="T22" s="11">
        <v>0</v>
      </c>
      <c r="U22" s="11">
        <v>0</v>
      </c>
      <c r="V22" s="11">
        <v>0</v>
      </c>
      <c r="W22" s="11">
        <v>0</v>
      </c>
      <c r="X22" s="11">
        <v>0</v>
      </c>
      <c r="Y22" s="11">
        <v>0</v>
      </c>
      <c r="Z22" s="11">
        <v>0</v>
      </c>
      <c r="AA22" s="11">
        <v>0</v>
      </c>
      <c r="AB22" s="11">
        <v>0</v>
      </c>
      <c r="AC22" s="11">
        <v>1</v>
      </c>
      <c r="AD22" s="11">
        <v>0</v>
      </c>
      <c r="AE22" s="11">
        <v>1</v>
      </c>
      <c r="AF22" s="11">
        <v>0</v>
      </c>
      <c r="AG22" s="11">
        <v>1</v>
      </c>
      <c r="AH22" s="11">
        <v>0</v>
      </c>
      <c r="AI22" s="11">
        <v>1</v>
      </c>
      <c r="AJ22" s="11">
        <v>0</v>
      </c>
      <c r="AK22" s="11">
        <v>0</v>
      </c>
      <c r="AL22" s="11">
        <v>0</v>
      </c>
      <c r="AM22" s="11">
        <v>0</v>
      </c>
      <c r="AN22" s="11">
        <v>0</v>
      </c>
      <c r="AO22" s="11">
        <v>0</v>
      </c>
      <c r="AP22" s="11">
        <v>0</v>
      </c>
      <c r="AQ22" s="11">
        <v>0</v>
      </c>
      <c r="AR22" s="11">
        <v>0</v>
      </c>
      <c r="AS22" s="11">
        <v>0</v>
      </c>
      <c r="AT22" s="11">
        <v>0</v>
      </c>
      <c r="AU22" s="11">
        <v>0</v>
      </c>
      <c r="AV22" s="11">
        <v>0</v>
      </c>
      <c r="AW22" s="11">
        <v>0</v>
      </c>
      <c r="AX22" s="11">
        <v>1</v>
      </c>
      <c r="AY22" s="11">
        <v>0</v>
      </c>
      <c r="AZ22" s="11">
        <v>0</v>
      </c>
      <c r="BA22" s="11">
        <v>0</v>
      </c>
      <c r="BB22" s="11">
        <v>0</v>
      </c>
      <c r="BC22" s="11">
        <v>0</v>
      </c>
      <c r="BD22" s="11">
        <v>0</v>
      </c>
      <c r="BE22" s="11">
        <v>0</v>
      </c>
      <c r="BF22" s="11">
        <v>0</v>
      </c>
      <c r="BG22" s="11">
        <v>0</v>
      </c>
      <c r="BH22" s="11">
        <v>0</v>
      </c>
      <c r="BI22" s="11">
        <v>0</v>
      </c>
      <c r="BJ22" s="11">
        <v>0</v>
      </c>
      <c r="BK22" s="11">
        <v>0</v>
      </c>
      <c r="BL22" s="11">
        <v>1</v>
      </c>
      <c r="BM22" s="11">
        <v>0</v>
      </c>
      <c r="BN22" s="174"/>
      <c r="BO22" s="76" t="s">
        <v>16</v>
      </c>
      <c r="BP22" s="84">
        <v>0</v>
      </c>
      <c r="BQ22" s="11">
        <v>0</v>
      </c>
      <c r="BR22" s="11">
        <v>0</v>
      </c>
      <c r="BS22" s="11">
        <v>0</v>
      </c>
      <c r="BT22" s="11">
        <v>0</v>
      </c>
      <c r="BU22" s="11">
        <v>0</v>
      </c>
      <c r="BV22" s="11">
        <v>0</v>
      </c>
      <c r="BW22" s="11">
        <v>0</v>
      </c>
      <c r="BX22" s="11">
        <v>0</v>
      </c>
      <c r="BY22" s="11">
        <v>0</v>
      </c>
      <c r="BZ22" s="11">
        <v>0</v>
      </c>
      <c r="CA22" s="11">
        <v>0</v>
      </c>
      <c r="CB22" s="11">
        <v>0</v>
      </c>
      <c r="CC22" s="11">
        <v>0</v>
      </c>
      <c r="CD22" s="11">
        <v>0</v>
      </c>
      <c r="CE22" s="11">
        <v>0</v>
      </c>
      <c r="CF22" s="11">
        <v>0</v>
      </c>
      <c r="CG22" s="11">
        <v>0</v>
      </c>
      <c r="CH22" s="175"/>
      <c r="CI22" s="76" t="s">
        <v>16</v>
      </c>
      <c r="CJ22" s="46">
        <f>SUM(BQ22:CH22)</f>
        <v>0</v>
      </c>
      <c r="CK22" s="76" t="s">
        <v>16</v>
      </c>
      <c r="CL22" s="46">
        <f>SUM(CJ22+BP22)</f>
        <v>0</v>
      </c>
      <c r="CN22" s="192">
        <v>15</v>
      </c>
      <c r="CO22" s="264" t="str">
        <f>VLOOKUP(CN22,A8:B188,2)</f>
        <v>LESCAL Thierry</v>
      </c>
      <c r="CP22" s="45">
        <f>SUM(BP64)</f>
        <v>9299</v>
      </c>
      <c r="CQ22" s="45">
        <f>SUM(CJ64)</f>
        <v>187</v>
      </c>
      <c r="CR22" s="45">
        <f t="shared" si="4"/>
        <v>9486</v>
      </c>
      <c r="CT22" s="217"/>
      <c r="CU22" s="217"/>
      <c r="CV22" s="217"/>
      <c r="CW22" s="217"/>
      <c r="CX22" s="217"/>
    </row>
    <row r="23" spans="1:102" ht="12.75" customHeight="1" x14ac:dyDescent="0.25">
      <c r="B23" s="337"/>
      <c r="C23" s="136"/>
      <c r="D23" s="11">
        <f t="shared" ref="D23:BI23" si="17">SUM((D20+D21)*D22)</f>
        <v>0</v>
      </c>
      <c r="E23" s="11">
        <f t="shared" si="17"/>
        <v>0</v>
      </c>
      <c r="F23" s="11">
        <f t="shared" si="17"/>
        <v>0</v>
      </c>
      <c r="G23" s="11">
        <f t="shared" si="17"/>
        <v>0</v>
      </c>
      <c r="H23" s="11">
        <f t="shared" si="17"/>
        <v>0</v>
      </c>
      <c r="I23" s="11">
        <f t="shared" si="17"/>
        <v>120</v>
      </c>
      <c r="J23" s="11">
        <f t="shared" si="17"/>
        <v>0</v>
      </c>
      <c r="K23" s="11">
        <f t="shared" si="17"/>
        <v>0</v>
      </c>
      <c r="L23" s="11">
        <f t="shared" si="17"/>
        <v>34</v>
      </c>
      <c r="M23" s="11">
        <f t="shared" si="17"/>
        <v>0</v>
      </c>
      <c r="N23" s="11">
        <f t="shared" si="17"/>
        <v>200</v>
      </c>
      <c r="O23" s="11">
        <f t="shared" si="17"/>
        <v>0</v>
      </c>
      <c r="P23" s="11">
        <f t="shared" si="17"/>
        <v>0</v>
      </c>
      <c r="Q23" s="11">
        <f t="shared" si="17"/>
        <v>0</v>
      </c>
      <c r="R23" s="11">
        <f t="shared" si="17"/>
        <v>0</v>
      </c>
      <c r="S23" s="11">
        <f t="shared" si="17"/>
        <v>0</v>
      </c>
      <c r="T23" s="11">
        <f t="shared" si="17"/>
        <v>0</v>
      </c>
      <c r="U23" s="11">
        <f t="shared" si="17"/>
        <v>0</v>
      </c>
      <c r="V23" s="11">
        <f t="shared" si="17"/>
        <v>0</v>
      </c>
      <c r="W23" s="11">
        <f t="shared" si="17"/>
        <v>0</v>
      </c>
      <c r="X23" s="11">
        <f t="shared" si="17"/>
        <v>0</v>
      </c>
      <c r="Y23" s="11">
        <f t="shared" si="17"/>
        <v>0</v>
      </c>
      <c r="Z23" s="11">
        <f t="shared" si="17"/>
        <v>0</v>
      </c>
      <c r="AA23" s="11">
        <f t="shared" si="17"/>
        <v>0</v>
      </c>
      <c r="AB23" s="11">
        <f t="shared" si="17"/>
        <v>0</v>
      </c>
      <c r="AC23" s="11">
        <f t="shared" si="17"/>
        <v>216</v>
      </c>
      <c r="AD23" s="11">
        <f t="shared" si="17"/>
        <v>0</v>
      </c>
      <c r="AE23" s="11">
        <f t="shared" si="17"/>
        <v>200</v>
      </c>
      <c r="AF23" s="11">
        <f t="shared" si="17"/>
        <v>0</v>
      </c>
      <c r="AG23" s="11">
        <f t="shared" si="17"/>
        <v>250</v>
      </c>
      <c r="AH23" s="11">
        <f t="shared" si="17"/>
        <v>0</v>
      </c>
      <c r="AI23" s="11">
        <f t="shared" si="17"/>
        <v>250</v>
      </c>
      <c r="AJ23" s="11">
        <f t="shared" si="17"/>
        <v>0</v>
      </c>
      <c r="AK23" s="11">
        <f t="shared" si="17"/>
        <v>0</v>
      </c>
      <c r="AL23" s="11">
        <f t="shared" si="17"/>
        <v>0</v>
      </c>
      <c r="AM23" s="11">
        <f t="shared" si="17"/>
        <v>0</v>
      </c>
      <c r="AN23" s="11">
        <f t="shared" si="17"/>
        <v>0</v>
      </c>
      <c r="AO23" s="11">
        <f t="shared" si="17"/>
        <v>0</v>
      </c>
      <c r="AP23" s="11">
        <f t="shared" si="17"/>
        <v>0</v>
      </c>
      <c r="AQ23" s="11">
        <f t="shared" si="17"/>
        <v>0</v>
      </c>
      <c r="AR23" s="11">
        <f t="shared" si="17"/>
        <v>0</v>
      </c>
      <c r="AS23" s="11">
        <f t="shared" si="17"/>
        <v>0</v>
      </c>
      <c r="AT23" s="11">
        <f t="shared" si="17"/>
        <v>0</v>
      </c>
      <c r="AU23" s="11">
        <f t="shared" si="17"/>
        <v>0</v>
      </c>
      <c r="AV23" s="11">
        <f t="shared" si="17"/>
        <v>0</v>
      </c>
      <c r="AW23" s="11">
        <f t="shared" si="17"/>
        <v>0</v>
      </c>
      <c r="AX23" s="11">
        <f t="shared" si="17"/>
        <v>260</v>
      </c>
      <c r="AY23" s="11">
        <f t="shared" si="17"/>
        <v>0</v>
      </c>
      <c r="AZ23" s="11">
        <f t="shared" si="17"/>
        <v>0</v>
      </c>
      <c r="BA23" s="11">
        <f t="shared" si="17"/>
        <v>0</v>
      </c>
      <c r="BB23" s="11">
        <f t="shared" si="17"/>
        <v>0</v>
      </c>
      <c r="BC23" s="11">
        <f t="shared" si="17"/>
        <v>0</v>
      </c>
      <c r="BD23" s="11">
        <f t="shared" si="17"/>
        <v>0</v>
      </c>
      <c r="BE23" s="11">
        <f t="shared" si="17"/>
        <v>0</v>
      </c>
      <c r="BF23" s="11">
        <f t="shared" si="17"/>
        <v>0</v>
      </c>
      <c r="BG23" s="11">
        <f t="shared" si="17"/>
        <v>0</v>
      </c>
      <c r="BH23" s="11">
        <f t="shared" si="17"/>
        <v>0</v>
      </c>
      <c r="BI23" s="11">
        <f t="shared" si="17"/>
        <v>0</v>
      </c>
      <c r="BJ23" s="11">
        <f>SUM((BJ20+BJ21)*BJ22)</f>
        <v>0</v>
      </c>
      <c r="BK23" s="11">
        <f t="shared" ref="BK23" si="18">SUM((BK20+BK21)*BK22)</f>
        <v>0</v>
      </c>
      <c r="BL23" s="11">
        <f t="shared" ref="BL23:BM23" si="19">SUM((BL20+BL21)*BL22)</f>
        <v>182</v>
      </c>
      <c r="BM23" s="11">
        <f t="shared" si="19"/>
        <v>0</v>
      </c>
      <c r="BN23" s="174"/>
      <c r="BO23" s="76" t="s">
        <v>27</v>
      </c>
      <c r="BP23" s="84">
        <f>COUNTIF(D20:BM20,"&gt;0")</f>
        <v>7</v>
      </c>
      <c r="BQ23" s="11">
        <f t="shared" ref="BQ23:CG23" si="20">SUM((BQ20+BQ21)*BQ22)</f>
        <v>0</v>
      </c>
      <c r="BR23" s="11">
        <f t="shared" si="20"/>
        <v>0</v>
      </c>
      <c r="BS23" s="11">
        <f t="shared" si="20"/>
        <v>0</v>
      </c>
      <c r="BT23" s="11">
        <f t="shared" si="20"/>
        <v>0</v>
      </c>
      <c r="BU23" s="11">
        <f t="shared" si="20"/>
        <v>0</v>
      </c>
      <c r="BV23" s="11">
        <f t="shared" si="20"/>
        <v>0</v>
      </c>
      <c r="BW23" s="11">
        <f t="shared" si="20"/>
        <v>0</v>
      </c>
      <c r="BX23" s="11">
        <f t="shared" si="20"/>
        <v>0</v>
      </c>
      <c r="BY23" s="11">
        <f t="shared" si="20"/>
        <v>0</v>
      </c>
      <c r="BZ23" s="11">
        <f t="shared" si="20"/>
        <v>0</v>
      </c>
      <c r="CA23" s="11">
        <f t="shared" si="20"/>
        <v>0</v>
      </c>
      <c r="CB23" s="11">
        <f t="shared" si="20"/>
        <v>0</v>
      </c>
      <c r="CC23" s="11">
        <f t="shared" si="20"/>
        <v>0</v>
      </c>
      <c r="CD23" s="11">
        <f t="shared" si="20"/>
        <v>0</v>
      </c>
      <c r="CE23" s="11">
        <f t="shared" si="20"/>
        <v>0</v>
      </c>
      <c r="CF23" s="11">
        <f t="shared" si="20"/>
        <v>0</v>
      </c>
      <c r="CG23" s="11">
        <f t="shared" si="20"/>
        <v>0</v>
      </c>
      <c r="CH23" s="175"/>
      <c r="CI23" s="76" t="s">
        <v>28</v>
      </c>
      <c r="CJ23" s="46">
        <f>COUNTIF(BQ20:CG20,"&gt;0")</f>
        <v>0</v>
      </c>
      <c r="CK23" s="76" t="s">
        <v>27</v>
      </c>
      <c r="CL23" s="46">
        <f>SUM(CJ23+BP23)</f>
        <v>7</v>
      </c>
      <c r="CN23" s="192">
        <v>16</v>
      </c>
      <c r="CO23" s="264" t="str">
        <f>VLOOKUP(CN23,A8:B188,2)</f>
        <v>MALLIEN Philippe</v>
      </c>
      <c r="CP23" s="45">
        <f>SUM(BP68)</f>
        <v>2299</v>
      </c>
      <c r="CQ23" s="45">
        <f>SUM(CJ68)</f>
        <v>0</v>
      </c>
      <c r="CR23" s="45">
        <f t="shared" si="4"/>
        <v>2299</v>
      </c>
      <c r="CT23" s="217"/>
      <c r="CU23" s="217"/>
      <c r="CV23" s="217"/>
      <c r="CW23" s="217"/>
      <c r="CX23" s="217"/>
    </row>
    <row r="24" spans="1:102" ht="12.75" customHeight="1" x14ac:dyDescent="0.25">
      <c r="A24" s="135">
        <v>5</v>
      </c>
      <c r="B24" s="335" t="str">
        <f>VLOOKUP(A24,'Numéro licences'!$H$4:$I$47,2)</f>
        <v>BRUNEAU Denis-Claude</v>
      </c>
      <c r="C24" s="66" t="s">
        <v>4</v>
      </c>
      <c r="D24" s="11"/>
      <c r="E24" s="11"/>
      <c r="F24" s="11"/>
      <c r="G24" s="11"/>
      <c r="H24" s="11"/>
      <c r="I24" s="166"/>
      <c r="J24" s="11"/>
      <c r="K24" s="11"/>
      <c r="L24" s="11"/>
      <c r="M24" s="11"/>
      <c r="N24" s="11"/>
      <c r="O24" s="11"/>
      <c r="P24" s="11"/>
      <c r="Q24" s="11"/>
      <c r="R24" s="11"/>
      <c r="S24" s="167"/>
      <c r="T24" s="11"/>
      <c r="U24" s="11"/>
      <c r="V24" s="11"/>
      <c r="W24" s="11"/>
      <c r="X24" s="11"/>
      <c r="Y24" s="11"/>
      <c r="Z24" s="11"/>
      <c r="AA24" s="11"/>
      <c r="AB24" s="11"/>
      <c r="AC24" s="11"/>
      <c r="AD24" s="11"/>
      <c r="AE24" s="11">
        <v>0</v>
      </c>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68">
        <f>SUM(D24:BM24)</f>
        <v>0</v>
      </c>
      <c r="BO24" s="76" t="s">
        <v>14</v>
      </c>
      <c r="BP24" s="82">
        <f>SUM(BN24:BN25)</f>
        <v>200</v>
      </c>
      <c r="BQ24" s="40"/>
      <c r="BR24" s="40"/>
      <c r="BS24" s="40"/>
      <c r="BT24" s="40"/>
      <c r="BU24" s="40"/>
      <c r="BV24" s="40"/>
      <c r="BW24" s="40"/>
      <c r="BX24" s="40"/>
      <c r="BY24" s="40"/>
      <c r="BZ24" s="40"/>
      <c r="CA24" s="40"/>
      <c r="CB24" s="40"/>
      <c r="CC24" s="40"/>
      <c r="CD24" s="40"/>
      <c r="CE24" s="40"/>
      <c r="CF24" s="40"/>
      <c r="CG24" s="40"/>
      <c r="CH24" s="40">
        <f>SUM(BQ24:CG24)</f>
        <v>0</v>
      </c>
      <c r="CI24" s="76" t="s">
        <v>14</v>
      </c>
      <c r="CJ24" s="41">
        <f>SUM(CH24+CH25)</f>
        <v>0</v>
      </c>
      <c r="CK24" s="76" t="s">
        <v>14</v>
      </c>
      <c r="CL24" s="28">
        <f>SUM(BP24+CJ24)</f>
        <v>200</v>
      </c>
      <c r="CN24" s="192">
        <v>17</v>
      </c>
      <c r="CO24" s="264" t="str">
        <f>VLOOKUP(CN24,A8:B188,2)</f>
        <v>MARIEL Didier</v>
      </c>
      <c r="CP24" s="45">
        <f>SUM(BP72)</f>
        <v>2548</v>
      </c>
      <c r="CQ24" s="45">
        <f>SUM(CJ72)</f>
        <v>0</v>
      </c>
      <c r="CR24" s="45">
        <f t="shared" si="4"/>
        <v>2548</v>
      </c>
      <c r="CT24" s="217"/>
      <c r="CU24" s="217"/>
      <c r="CV24" s="217"/>
      <c r="CW24" s="217"/>
      <c r="CX24" s="217"/>
    </row>
    <row r="25" spans="1:102" ht="12.75" customHeight="1" x14ac:dyDescent="0.25">
      <c r="A25" s="34"/>
      <c r="B25" s="336"/>
      <c r="C25" s="66" t="s">
        <v>5</v>
      </c>
      <c r="D25" s="11"/>
      <c r="E25" s="11"/>
      <c r="F25" s="11"/>
      <c r="G25" s="11"/>
      <c r="H25" s="11"/>
      <c r="I25" s="11"/>
      <c r="J25" s="11"/>
      <c r="K25" s="11"/>
      <c r="L25" s="11"/>
      <c r="M25" s="11"/>
      <c r="N25" s="11"/>
      <c r="O25" s="11"/>
      <c r="P25" s="11"/>
      <c r="Q25" s="11"/>
      <c r="R25" s="11"/>
      <c r="S25" s="167"/>
      <c r="T25" s="11"/>
      <c r="U25" s="11"/>
      <c r="V25" s="11"/>
      <c r="W25" s="11"/>
      <c r="X25" s="11"/>
      <c r="Y25" s="11"/>
      <c r="Z25" s="11"/>
      <c r="AA25" s="11"/>
      <c r="AB25" s="11"/>
      <c r="AC25" s="11"/>
      <c r="AD25" s="11"/>
      <c r="AE25" s="11">
        <v>200</v>
      </c>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68">
        <f>SUM(D25:BM25)</f>
        <v>200</v>
      </c>
      <c r="BO25" s="76" t="s">
        <v>15</v>
      </c>
      <c r="BP25" s="83">
        <f>SUM(D27:BM27)</f>
        <v>200</v>
      </c>
      <c r="BQ25" s="40"/>
      <c r="BR25" s="40"/>
      <c r="BS25" s="40"/>
      <c r="BT25" s="40"/>
      <c r="BU25" s="40"/>
      <c r="BV25" s="40"/>
      <c r="BW25" s="40"/>
      <c r="BX25" s="40"/>
      <c r="BY25" s="40"/>
      <c r="BZ25" s="40"/>
      <c r="CA25" s="40"/>
      <c r="CB25" s="40"/>
      <c r="CC25" s="40"/>
      <c r="CD25" s="40"/>
      <c r="CE25" s="40"/>
      <c r="CF25" s="40"/>
      <c r="CG25" s="40"/>
      <c r="CH25" s="40">
        <f>SUM(BQ25:CG25)</f>
        <v>0</v>
      </c>
      <c r="CI25" s="76" t="s">
        <v>15</v>
      </c>
      <c r="CJ25" s="70">
        <f>SUM(BQ27:CG27)</f>
        <v>0</v>
      </c>
      <c r="CK25" s="76" t="s">
        <v>15</v>
      </c>
      <c r="CL25" s="71">
        <f>SUM(CJ25+BP25)</f>
        <v>200</v>
      </c>
      <c r="CN25" s="192">
        <v>18</v>
      </c>
      <c r="CO25" s="264" t="str">
        <f>VLOOKUP(CN25,A8:B188,2)</f>
        <v>MILET Benoit</v>
      </c>
      <c r="CP25" s="45">
        <f>SUM(BP76)</f>
        <v>200</v>
      </c>
      <c r="CQ25" s="45">
        <f>SUM(CJ76)</f>
        <v>0</v>
      </c>
      <c r="CR25" s="45">
        <f t="shared" si="4"/>
        <v>200</v>
      </c>
      <c r="CT25" s="217"/>
      <c r="CU25" s="217"/>
      <c r="CV25" s="217"/>
      <c r="CW25" s="217"/>
      <c r="CX25" s="217"/>
    </row>
    <row r="26" spans="1:102" ht="12.75" customHeight="1" x14ac:dyDescent="0.25">
      <c r="B26" s="336"/>
      <c r="C26" s="4"/>
      <c r="D26" s="11">
        <v>0</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c r="Y26" s="11">
        <v>0</v>
      </c>
      <c r="Z26" s="11">
        <v>0</v>
      </c>
      <c r="AA26" s="11">
        <v>0</v>
      </c>
      <c r="AB26" s="11">
        <v>0</v>
      </c>
      <c r="AC26" s="11">
        <v>0</v>
      </c>
      <c r="AD26" s="11">
        <v>0</v>
      </c>
      <c r="AE26" s="11">
        <v>1</v>
      </c>
      <c r="AF26" s="11">
        <v>0</v>
      </c>
      <c r="AG26" s="11">
        <v>0</v>
      </c>
      <c r="AH26" s="11">
        <v>0</v>
      </c>
      <c r="AI26" s="11">
        <v>0</v>
      </c>
      <c r="AJ26" s="11">
        <v>0</v>
      </c>
      <c r="AK26" s="11">
        <v>0</v>
      </c>
      <c r="AL26" s="11">
        <v>0</v>
      </c>
      <c r="AM26" s="11">
        <v>0</v>
      </c>
      <c r="AN26" s="11">
        <v>0</v>
      </c>
      <c r="AO26" s="11">
        <v>0</v>
      </c>
      <c r="AP26" s="11">
        <v>0</v>
      </c>
      <c r="AQ26" s="11">
        <v>0</v>
      </c>
      <c r="AR26" s="11">
        <v>0</v>
      </c>
      <c r="AS26" s="11">
        <v>0</v>
      </c>
      <c r="AT26" s="11">
        <v>0</v>
      </c>
      <c r="AU26" s="11">
        <v>0</v>
      </c>
      <c r="AV26" s="11">
        <v>0</v>
      </c>
      <c r="AW26" s="11">
        <v>0</v>
      </c>
      <c r="AX26" s="11">
        <v>0</v>
      </c>
      <c r="AY26" s="11">
        <v>0</v>
      </c>
      <c r="AZ26" s="11">
        <v>0</v>
      </c>
      <c r="BA26" s="11">
        <v>0</v>
      </c>
      <c r="BB26" s="11">
        <v>0</v>
      </c>
      <c r="BC26" s="11">
        <v>0</v>
      </c>
      <c r="BD26" s="11">
        <v>0</v>
      </c>
      <c r="BE26" s="11">
        <v>0</v>
      </c>
      <c r="BF26" s="11">
        <v>0</v>
      </c>
      <c r="BG26" s="11">
        <v>0</v>
      </c>
      <c r="BH26" s="11">
        <v>0</v>
      </c>
      <c r="BI26" s="11">
        <v>0</v>
      </c>
      <c r="BJ26" s="11">
        <v>0</v>
      </c>
      <c r="BK26" s="11">
        <v>0</v>
      </c>
      <c r="BL26" s="11">
        <v>0</v>
      </c>
      <c r="BM26" s="11">
        <v>0</v>
      </c>
      <c r="BN26" s="174"/>
      <c r="BO26" s="76" t="s">
        <v>16</v>
      </c>
      <c r="BP26" s="84">
        <f>SUM(C26:BM26)</f>
        <v>1</v>
      </c>
      <c r="BQ26" s="11">
        <v>0</v>
      </c>
      <c r="BR26" s="11">
        <v>0</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75"/>
      <c r="CI26" s="76" t="s">
        <v>16</v>
      </c>
      <c r="CJ26" s="46">
        <f>SUM(BQ26:CH26)</f>
        <v>0</v>
      </c>
      <c r="CK26" s="76" t="s">
        <v>16</v>
      </c>
      <c r="CL26" s="46">
        <f>SUM(CJ26+BP26)</f>
        <v>1</v>
      </c>
      <c r="CN26" s="192">
        <v>19</v>
      </c>
      <c r="CO26" s="264" t="str">
        <f>VLOOKUP(CN26,A8:B188,2)</f>
        <v>NIHOUL Dany</v>
      </c>
      <c r="CP26" s="45">
        <f>SUM(BP80)</f>
        <v>8710</v>
      </c>
      <c r="CQ26" s="45">
        <f>SUM(CJ80)</f>
        <v>404</v>
      </c>
      <c r="CR26" s="45">
        <f t="shared" si="4"/>
        <v>9114</v>
      </c>
      <c r="CT26" s="217"/>
      <c r="CU26" s="217"/>
      <c r="CV26" s="217"/>
      <c r="CW26" s="217"/>
      <c r="CX26" s="217"/>
    </row>
    <row r="27" spans="1:102" ht="12.75" customHeight="1" x14ac:dyDescent="0.25">
      <c r="B27" s="337"/>
      <c r="C27" s="4"/>
      <c r="D27" s="11">
        <f t="shared" ref="D27:BI27" si="21">SUM((D24+D25)*D26)</f>
        <v>0</v>
      </c>
      <c r="E27" s="11">
        <f t="shared" si="21"/>
        <v>0</v>
      </c>
      <c r="F27" s="11">
        <f t="shared" si="21"/>
        <v>0</v>
      </c>
      <c r="G27" s="11">
        <f t="shared" si="21"/>
        <v>0</v>
      </c>
      <c r="H27" s="11">
        <f t="shared" si="21"/>
        <v>0</v>
      </c>
      <c r="I27" s="11">
        <f t="shared" si="21"/>
        <v>0</v>
      </c>
      <c r="J27" s="11">
        <f t="shared" si="21"/>
        <v>0</v>
      </c>
      <c r="K27" s="11">
        <f t="shared" si="21"/>
        <v>0</v>
      </c>
      <c r="L27" s="11">
        <f t="shared" si="21"/>
        <v>0</v>
      </c>
      <c r="M27" s="11">
        <f t="shared" si="21"/>
        <v>0</v>
      </c>
      <c r="N27" s="11">
        <f t="shared" si="21"/>
        <v>0</v>
      </c>
      <c r="O27" s="11">
        <f t="shared" si="21"/>
        <v>0</v>
      </c>
      <c r="P27" s="11">
        <f t="shared" si="21"/>
        <v>0</v>
      </c>
      <c r="Q27" s="11">
        <f t="shared" si="21"/>
        <v>0</v>
      </c>
      <c r="R27" s="11">
        <f t="shared" si="21"/>
        <v>0</v>
      </c>
      <c r="S27" s="11">
        <f t="shared" si="21"/>
        <v>0</v>
      </c>
      <c r="T27" s="11">
        <f t="shared" si="21"/>
        <v>0</v>
      </c>
      <c r="U27" s="11">
        <f t="shared" si="21"/>
        <v>0</v>
      </c>
      <c r="V27" s="11">
        <f t="shared" si="21"/>
        <v>0</v>
      </c>
      <c r="W27" s="11">
        <f t="shared" si="21"/>
        <v>0</v>
      </c>
      <c r="X27" s="11">
        <f t="shared" si="21"/>
        <v>0</v>
      </c>
      <c r="Y27" s="11">
        <f t="shared" si="21"/>
        <v>0</v>
      </c>
      <c r="Z27" s="11">
        <f t="shared" si="21"/>
        <v>0</v>
      </c>
      <c r="AA27" s="11">
        <f t="shared" si="21"/>
        <v>0</v>
      </c>
      <c r="AB27" s="11">
        <f t="shared" si="21"/>
        <v>0</v>
      </c>
      <c r="AC27" s="11">
        <f t="shared" si="21"/>
        <v>0</v>
      </c>
      <c r="AD27" s="11">
        <f t="shared" si="21"/>
        <v>0</v>
      </c>
      <c r="AE27" s="11">
        <f t="shared" si="21"/>
        <v>200</v>
      </c>
      <c r="AF27" s="11">
        <f t="shared" si="21"/>
        <v>0</v>
      </c>
      <c r="AG27" s="11">
        <f t="shared" si="21"/>
        <v>0</v>
      </c>
      <c r="AH27" s="11">
        <f t="shared" si="21"/>
        <v>0</v>
      </c>
      <c r="AI27" s="11">
        <f t="shared" si="21"/>
        <v>0</v>
      </c>
      <c r="AJ27" s="11">
        <f t="shared" si="21"/>
        <v>0</v>
      </c>
      <c r="AK27" s="11">
        <f t="shared" si="21"/>
        <v>0</v>
      </c>
      <c r="AL27" s="11">
        <f t="shared" si="21"/>
        <v>0</v>
      </c>
      <c r="AM27" s="11">
        <f t="shared" si="21"/>
        <v>0</v>
      </c>
      <c r="AN27" s="11">
        <f t="shared" si="21"/>
        <v>0</v>
      </c>
      <c r="AO27" s="11">
        <f t="shared" si="21"/>
        <v>0</v>
      </c>
      <c r="AP27" s="11">
        <f t="shared" si="21"/>
        <v>0</v>
      </c>
      <c r="AQ27" s="11">
        <f t="shared" si="21"/>
        <v>0</v>
      </c>
      <c r="AR27" s="11">
        <f t="shared" si="21"/>
        <v>0</v>
      </c>
      <c r="AS27" s="11">
        <f t="shared" si="21"/>
        <v>0</v>
      </c>
      <c r="AT27" s="11">
        <f t="shared" si="21"/>
        <v>0</v>
      </c>
      <c r="AU27" s="11">
        <f t="shared" si="21"/>
        <v>0</v>
      </c>
      <c r="AV27" s="11">
        <f t="shared" si="21"/>
        <v>0</v>
      </c>
      <c r="AW27" s="11">
        <f t="shared" si="21"/>
        <v>0</v>
      </c>
      <c r="AX27" s="11">
        <f t="shared" si="21"/>
        <v>0</v>
      </c>
      <c r="AY27" s="11">
        <f t="shared" si="21"/>
        <v>0</v>
      </c>
      <c r="AZ27" s="11">
        <f t="shared" si="21"/>
        <v>0</v>
      </c>
      <c r="BA27" s="11">
        <f t="shared" si="21"/>
        <v>0</v>
      </c>
      <c r="BB27" s="11">
        <f t="shared" si="21"/>
        <v>0</v>
      </c>
      <c r="BC27" s="11">
        <f t="shared" si="21"/>
        <v>0</v>
      </c>
      <c r="BD27" s="11">
        <f t="shared" si="21"/>
        <v>0</v>
      </c>
      <c r="BE27" s="11">
        <f t="shared" si="21"/>
        <v>0</v>
      </c>
      <c r="BF27" s="11">
        <f t="shared" si="21"/>
        <v>0</v>
      </c>
      <c r="BG27" s="11">
        <f t="shared" si="21"/>
        <v>0</v>
      </c>
      <c r="BH27" s="11">
        <f t="shared" si="21"/>
        <v>0</v>
      </c>
      <c r="BI27" s="11">
        <f t="shared" si="21"/>
        <v>0</v>
      </c>
      <c r="BJ27" s="11">
        <f>SUM((BJ24+BJ25)*BJ26)</f>
        <v>0</v>
      </c>
      <c r="BK27" s="11">
        <f t="shared" ref="BK27" si="22">SUM((BK24+BK25)*BK26)</f>
        <v>0</v>
      </c>
      <c r="BL27" s="11">
        <f t="shared" ref="BL27:BM27" si="23">SUM((BL24+BL25)*BL26)</f>
        <v>0</v>
      </c>
      <c r="BM27" s="11">
        <f t="shared" si="23"/>
        <v>0</v>
      </c>
      <c r="BN27" s="174"/>
      <c r="BO27" s="76" t="s">
        <v>27</v>
      </c>
      <c r="BP27" s="84">
        <f>COUNTIF(D24:BM24,"&gt;0")</f>
        <v>0</v>
      </c>
      <c r="BQ27" s="11">
        <f t="shared" ref="BQ27:CG27" si="24">SUM((BQ24+BQ25)*BQ26)</f>
        <v>0</v>
      </c>
      <c r="BR27" s="11">
        <f t="shared" si="24"/>
        <v>0</v>
      </c>
      <c r="BS27" s="11">
        <f t="shared" si="24"/>
        <v>0</v>
      </c>
      <c r="BT27" s="11">
        <f t="shared" si="24"/>
        <v>0</v>
      </c>
      <c r="BU27" s="11">
        <f t="shared" si="24"/>
        <v>0</v>
      </c>
      <c r="BV27" s="11">
        <f t="shared" si="24"/>
        <v>0</v>
      </c>
      <c r="BW27" s="11">
        <f t="shared" si="24"/>
        <v>0</v>
      </c>
      <c r="BX27" s="11">
        <f t="shared" si="24"/>
        <v>0</v>
      </c>
      <c r="BY27" s="11">
        <f t="shared" si="24"/>
        <v>0</v>
      </c>
      <c r="BZ27" s="11">
        <f t="shared" si="24"/>
        <v>0</v>
      </c>
      <c r="CA27" s="11">
        <f t="shared" si="24"/>
        <v>0</v>
      </c>
      <c r="CB27" s="11">
        <f t="shared" si="24"/>
        <v>0</v>
      </c>
      <c r="CC27" s="11">
        <f t="shared" si="24"/>
        <v>0</v>
      </c>
      <c r="CD27" s="11">
        <f t="shared" si="24"/>
        <v>0</v>
      </c>
      <c r="CE27" s="11">
        <f t="shared" si="24"/>
        <v>0</v>
      </c>
      <c r="CF27" s="11">
        <f t="shared" si="24"/>
        <v>0</v>
      </c>
      <c r="CG27" s="11">
        <f t="shared" si="24"/>
        <v>0</v>
      </c>
      <c r="CH27" s="175"/>
      <c r="CI27" s="76" t="s">
        <v>28</v>
      </c>
      <c r="CJ27" s="46">
        <f>COUNTIF(BQ24:CG24,"&gt;0")</f>
        <v>0</v>
      </c>
      <c r="CK27" s="76" t="s">
        <v>27</v>
      </c>
      <c r="CL27" s="46">
        <f>SUM(CJ27+BP27)</f>
        <v>0</v>
      </c>
      <c r="CN27" s="192">
        <v>20</v>
      </c>
      <c r="CO27" s="264" t="str">
        <f>VLOOKUP(CN27,A8:B188,2)</f>
        <v>OVAERE Jimmy</v>
      </c>
      <c r="CP27" s="45">
        <f>SUM(BP84)</f>
        <v>0</v>
      </c>
      <c r="CQ27" s="45">
        <f>SUM(CJ84)</f>
        <v>0</v>
      </c>
      <c r="CR27" s="45">
        <f t="shared" si="4"/>
        <v>0</v>
      </c>
      <c r="CT27" s="217"/>
      <c r="CU27" s="217"/>
      <c r="CV27" s="217"/>
      <c r="CW27" s="217"/>
      <c r="CX27" s="217"/>
    </row>
    <row r="28" spans="1:102" ht="12.75" customHeight="1" x14ac:dyDescent="0.25">
      <c r="A28" s="135">
        <v>6</v>
      </c>
      <c r="B28" s="327" t="str">
        <f>VLOOKUP(A28,'Numéro licences'!$H$4:$I$47,2)</f>
        <v>CONRAD Lionel</v>
      </c>
      <c r="C28" s="66" t="s">
        <v>4</v>
      </c>
      <c r="D28" s="11"/>
      <c r="E28" s="11"/>
      <c r="F28" s="11"/>
      <c r="G28" s="11"/>
      <c r="H28" s="11"/>
      <c r="I28" s="166"/>
      <c r="J28" s="11"/>
      <c r="K28" s="11"/>
      <c r="L28" s="11"/>
      <c r="M28" s="11"/>
      <c r="N28" s="11"/>
      <c r="O28" s="11"/>
      <c r="P28" s="11"/>
      <c r="Q28" s="11"/>
      <c r="R28" s="11"/>
      <c r="S28" s="167"/>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68">
        <f>SUM(D28:BM28)</f>
        <v>0</v>
      </c>
      <c r="BO28" s="76" t="s">
        <v>14</v>
      </c>
      <c r="BP28" s="82">
        <f>SUM(BN28:BN29)</f>
        <v>0</v>
      </c>
      <c r="BQ28" s="40"/>
      <c r="BR28" s="40"/>
      <c r="BS28" s="40"/>
      <c r="BT28" s="40"/>
      <c r="BU28" s="40"/>
      <c r="BV28" s="40"/>
      <c r="BW28" s="40"/>
      <c r="BX28" s="40"/>
      <c r="BY28" s="40"/>
      <c r="BZ28" s="40"/>
      <c r="CA28" s="40"/>
      <c r="CB28" s="40"/>
      <c r="CC28" s="40"/>
      <c r="CD28" s="40"/>
      <c r="CE28" s="40"/>
      <c r="CF28" s="40"/>
      <c r="CG28" s="40"/>
      <c r="CH28" s="40">
        <f>SUM(BQ28:CG28)</f>
        <v>0</v>
      </c>
      <c r="CI28" s="76" t="s">
        <v>14</v>
      </c>
      <c r="CJ28" s="41">
        <f>SUM(CH28+CH29)</f>
        <v>0</v>
      </c>
      <c r="CK28" s="76" t="s">
        <v>14</v>
      </c>
      <c r="CL28" s="28">
        <f>SUM(BP28+CJ28)</f>
        <v>0</v>
      </c>
      <c r="CN28" s="192">
        <v>21</v>
      </c>
      <c r="CO28" s="264" t="str">
        <f>VLOOKUP(CN28,A8:B188,2)</f>
        <v>PARMENTIER Dominique</v>
      </c>
      <c r="CP28" s="45">
        <f>SUM(BP88)</f>
        <v>614</v>
      </c>
      <c r="CQ28" s="45">
        <f>SUM(CJ88)</f>
        <v>0</v>
      </c>
      <c r="CR28" s="45">
        <f t="shared" si="4"/>
        <v>614</v>
      </c>
      <c r="CT28" s="217"/>
      <c r="CU28" s="217"/>
      <c r="CV28" s="217"/>
      <c r="CW28" s="217"/>
      <c r="CX28" s="217"/>
    </row>
    <row r="29" spans="1:102" ht="12.75" customHeight="1" x14ac:dyDescent="0.25">
      <c r="A29" s="34"/>
      <c r="B29" s="328"/>
      <c r="C29" s="66" t="s">
        <v>5</v>
      </c>
      <c r="D29" s="11"/>
      <c r="E29" s="11"/>
      <c r="F29" s="11"/>
      <c r="G29" s="11"/>
      <c r="H29" s="11"/>
      <c r="I29" s="11"/>
      <c r="J29" s="11"/>
      <c r="K29" s="11"/>
      <c r="L29" s="11"/>
      <c r="M29" s="11"/>
      <c r="N29" s="11"/>
      <c r="O29" s="11"/>
      <c r="P29" s="11"/>
      <c r="Q29" s="11"/>
      <c r="R29" s="11"/>
      <c r="S29" s="167"/>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68">
        <f>SUM(D29:BM29)</f>
        <v>0</v>
      </c>
      <c r="BO29" s="76" t="s">
        <v>15</v>
      </c>
      <c r="BP29" s="83">
        <f>SUM(D31:BM31)</f>
        <v>0</v>
      </c>
      <c r="BQ29" s="40"/>
      <c r="BR29" s="40"/>
      <c r="BS29" s="40"/>
      <c r="BT29" s="40"/>
      <c r="BU29" s="40"/>
      <c r="BV29" s="40"/>
      <c r="BW29" s="40"/>
      <c r="BX29" s="40"/>
      <c r="BY29" s="40"/>
      <c r="BZ29" s="40"/>
      <c r="CA29" s="40"/>
      <c r="CB29" s="40"/>
      <c r="CC29" s="40"/>
      <c r="CD29" s="40"/>
      <c r="CE29" s="40"/>
      <c r="CF29" s="40"/>
      <c r="CG29" s="40"/>
      <c r="CH29" s="40">
        <f>SUM(BQ29:CG29)</f>
        <v>0</v>
      </c>
      <c r="CI29" s="76" t="s">
        <v>15</v>
      </c>
      <c r="CJ29" s="70">
        <f>SUM(BQ31:CG31)</f>
        <v>0</v>
      </c>
      <c r="CK29" s="76" t="s">
        <v>15</v>
      </c>
      <c r="CL29" s="71">
        <f>SUM(CJ29+BP29)</f>
        <v>0</v>
      </c>
      <c r="CN29" s="192">
        <v>22</v>
      </c>
      <c r="CO29" s="264" t="str">
        <f>VLOOKUP(CN29,A8:B188,2)</f>
        <v>POMPIER Philippe</v>
      </c>
      <c r="CP29" s="45">
        <f>SUM(BP92)</f>
        <v>0</v>
      </c>
      <c r="CQ29" s="45">
        <f>SUM(CJ92)</f>
        <v>0</v>
      </c>
      <c r="CR29" s="45">
        <f t="shared" si="4"/>
        <v>0</v>
      </c>
      <c r="CT29" s="217"/>
      <c r="CU29" s="217"/>
      <c r="CV29" s="217"/>
      <c r="CW29" s="217"/>
      <c r="CX29" s="217"/>
    </row>
    <row r="30" spans="1:102" ht="12.75" customHeight="1" x14ac:dyDescent="0.25">
      <c r="B30" s="328"/>
      <c r="C30" s="4"/>
      <c r="D30" s="11">
        <v>0</v>
      </c>
      <c r="E30" s="11">
        <v>0</v>
      </c>
      <c r="F30" s="11">
        <v>0</v>
      </c>
      <c r="G30" s="11">
        <v>0</v>
      </c>
      <c r="H30" s="11">
        <v>0</v>
      </c>
      <c r="I30" s="11">
        <v>0</v>
      </c>
      <c r="J30" s="11">
        <v>0</v>
      </c>
      <c r="K30" s="11">
        <v>0</v>
      </c>
      <c r="L30" s="11">
        <v>0</v>
      </c>
      <c r="M30" s="11">
        <v>0</v>
      </c>
      <c r="N30" s="11">
        <v>0</v>
      </c>
      <c r="O30" s="11">
        <v>0</v>
      </c>
      <c r="P30" s="11">
        <v>0</v>
      </c>
      <c r="Q30" s="11">
        <v>0</v>
      </c>
      <c r="R30" s="11">
        <v>0</v>
      </c>
      <c r="S30" s="11">
        <v>0</v>
      </c>
      <c r="T30" s="11">
        <v>0</v>
      </c>
      <c r="U30" s="11">
        <v>0</v>
      </c>
      <c r="V30" s="11">
        <v>0</v>
      </c>
      <c r="W30" s="11">
        <v>0</v>
      </c>
      <c r="X30" s="11">
        <v>0</v>
      </c>
      <c r="Y30" s="11">
        <v>0</v>
      </c>
      <c r="Z30" s="11">
        <v>0</v>
      </c>
      <c r="AA30" s="11">
        <v>0</v>
      </c>
      <c r="AB30" s="11">
        <v>0</v>
      </c>
      <c r="AC30" s="11">
        <v>0</v>
      </c>
      <c r="AD30" s="11">
        <v>0</v>
      </c>
      <c r="AE30" s="11">
        <v>0</v>
      </c>
      <c r="AF30" s="11">
        <v>0</v>
      </c>
      <c r="AG30" s="11">
        <v>0</v>
      </c>
      <c r="AH30" s="11">
        <v>0</v>
      </c>
      <c r="AI30" s="11">
        <v>0</v>
      </c>
      <c r="AJ30" s="11">
        <v>0</v>
      </c>
      <c r="AK30" s="11">
        <v>0</v>
      </c>
      <c r="AL30" s="11">
        <v>0</v>
      </c>
      <c r="AM30" s="11">
        <v>0</v>
      </c>
      <c r="AN30" s="11">
        <v>0</v>
      </c>
      <c r="AO30" s="11">
        <v>0</v>
      </c>
      <c r="AP30" s="11">
        <v>0</v>
      </c>
      <c r="AQ30" s="11">
        <v>0</v>
      </c>
      <c r="AR30" s="11">
        <v>0</v>
      </c>
      <c r="AS30" s="11">
        <v>0</v>
      </c>
      <c r="AT30" s="11">
        <v>0</v>
      </c>
      <c r="AU30" s="11">
        <v>0</v>
      </c>
      <c r="AV30" s="11">
        <v>0</v>
      </c>
      <c r="AW30" s="11">
        <v>0</v>
      </c>
      <c r="AX30" s="11">
        <v>0</v>
      </c>
      <c r="AY30" s="11">
        <v>0</v>
      </c>
      <c r="AZ30" s="11">
        <v>0</v>
      </c>
      <c r="BA30" s="11">
        <v>0</v>
      </c>
      <c r="BB30" s="11">
        <v>0</v>
      </c>
      <c r="BC30" s="11">
        <v>0</v>
      </c>
      <c r="BD30" s="11">
        <v>0</v>
      </c>
      <c r="BE30" s="11">
        <v>0</v>
      </c>
      <c r="BF30" s="11">
        <v>0</v>
      </c>
      <c r="BG30" s="11">
        <v>0</v>
      </c>
      <c r="BH30" s="11">
        <v>0</v>
      </c>
      <c r="BI30" s="11">
        <v>0</v>
      </c>
      <c r="BJ30" s="11">
        <v>0</v>
      </c>
      <c r="BK30" s="11">
        <v>0</v>
      </c>
      <c r="BL30" s="11">
        <v>0</v>
      </c>
      <c r="BM30" s="11">
        <v>0</v>
      </c>
      <c r="BN30" s="174"/>
      <c r="BO30" s="76" t="s">
        <v>16</v>
      </c>
      <c r="BP30" s="84">
        <f>SUM(C30:BM30)</f>
        <v>0</v>
      </c>
      <c r="BQ30" s="11">
        <v>0</v>
      </c>
      <c r="BR30" s="11">
        <v>0</v>
      </c>
      <c r="BS30" s="11">
        <v>0</v>
      </c>
      <c r="BT30" s="11">
        <v>0</v>
      </c>
      <c r="BU30" s="11">
        <v>0</v>
      </c>
      <c r="BV30" s="11">
        <v>0</v>
      </c>
      <c r="BW30" s="11">
        <v>0</v>
      </c>
      <c r="BX30" s="11">
        <v>0</v>
      </c>
      <c r="BY30" s="11">
        <v>0</v>
      </c>
      <c r="BZ30" s="11">
        <v>0</v>
      </c>
      <c r="CA30" s="11">
        <v>0</v>
      </c>
      <c r="CB30" s="11">
        <v>0</v>
      </c>
      <c r="CC30" s="11">
        <v>0</v>
      </c>
      <c r="CD30" s="11">
        <v>0</v>
      </c>
      <c r="CE30" s="11">
        <v>0</v>
      </c>
      <c r="CF30" s="11">
        <v>0</v>
      </c>
      <c r="CG30" s="11">
        <v>0</v>
      </c>
      <c r="CH30" s="175"/>
      <c r="CI30" s="76" t="s">
        <v>16</v>
      </c>
      <c r="CJ30" s="46">
        <f>SUM(BQ30:CH30)</f>
        <v>0</v>
      </c>
      <c r="CK30" s="76" t="s">
        <v>16</v>
      </c>
      <c r="CL30" s="46">
        <f>SUM(CJ30+BP30)</f>
        <v>0</v>
      </c>
      <c r="CN30" s="192">
        <v>23</v>
      </c>
      <c r="CO30" s="264" t="str">
        <f>VLOOKUP(CN30,A8:B188,2)</f>
        <v>SPITAELS Bernard</v>
      </c>
      <c r="CP30" s="45">
        <f>SUM(BP96)</f>
        <v>20</v>
      </c>
      <c r="CQ30" s="45">
        <f>SUM(CJ96)</f>
        <v>0</v>
      </c>
      <c r="CR30" s="45">
        <f t="shared" si="4"/>
        <v>20</v>
      </c>
      <c r="CT30" s="217"/>
      <c r="CU30" s="217"/>
      <c r="CV30" s="217"/>
      <c r="CW30" s="217"/>
      <c r="CX30" s="217"/>
    </row>
    <row r="31" spans="1:102" ht="12.75" customHeight="1" x14ac:dyDescent="0.25">
      <c r="B31" s="329"/>
      <c r="C31" s="4"/>
      <c r="D31" s="11">
        <f t="shared" ref="D31:BI31" si="25">SUM((D28+D29)*D30)</f>
        <v>0</v>
      </c>
      <c r="E31" s="11">
        <f t="shared" si="25"/>
        <v>0</v>
      </c>
      <c r="F31" s="11">
        <f t="shared" si="25"/>
        <v>0</v>
      </c>
      <c r="G31" s="11">
        <f t="shared" si="25"/>
        <v>0</v>
      </c>
      <c r="H31" s="11">
        <f t="shared" si="25"/>
        <v>0</v>
      </c>
      <c r="I31" s="11">
        <f t="shared" si="25"/>
        <v>0</v>
      </c>
      <c r="J31" s="11">
        <f t="shared" si="25"/>
        <v>0</v>
      </c>
      <c r="K31" s="11">
        <f t="shared" si="25"/>
        <v>0</v>
      </c>
      <c r="L31" s="11">
        <f t="shared" si="25"/>
        <v>0</v>
      </c>
      <c r="M31" s="11">
        <f t="shared" si="25"/>
        <v>0</v>
      </c>
      <c r="N31" s="11">
        <f t="shared" si="25"/>
        <v>0</v>
      </c>
      <c r="O31" s="11">
        <f t="shared" si="25"/>
        <v>0</v>
      </c>
      <c r="P31" s="11">
        <f t="shared" si="25"/>
        <v>0</v>
      </c>
      <c r="Q31" s="11">
        <f t="shared" si="25"/>
        <v>0</v>
      </c>
      <c r="R31" s="11">
        <f t="shared" si="25"/>
        <v>0</v>
      </c>
      <c r="S31" s="11">
        <f t="shared" si="25"/>
        <v>0</v>
      </c>
      <c r="T31" s="11">
        <f t="shared" si="25"/>
        <v>0</v>
      </c>
      <c r="U31" s="11">
        <f t="shared" si="25"/>
        <v>0</v>
      </c>
      <c r="V31" s="11">
        <f t="shared" si="25"/>
        <v>0</v>
      </c>
      <c r="W31" s="11">
        <f t="shared" si="25"/>
        <v>0</v>
      </c>
      <c r="X31" s="11">
        <f t="shared" si="25"/>
        <v>0</v>
      </c>
      <c r="Y31" s="11">
        <f t="shared" si="25"/>
        <v>0</v>
      </c>
      <c r="Z31" s="11">
        <f t="shared" si="25"/>
        <v>0</v>
      </c>
      <c r="AA31" s="11">
        <f t="shared" si="25"/>
        <v>0</v>
      </c>
      <c r="AB31" s="11">
        <f t="shared" si="25"/>
        <v>0</v>
      </c>
      <c r="AC31" s="11">
        <f t="shared" si="25"/>
        <v>0</v>
      </c>
      <c r="AD31" s="11">
        <f t="shared" si="25"/>
        <v>0</v>
      </c>
      <c r="AE31" s="11">
        <f t="shared" si="25"/>
        <v>0</v>
      </c>
      <c r="AF31" s="11">
        <f t="shared" si="25"/>
        <v>0</v>
      </c>
      <c r="AG31" s="11">
        <f t="shared" si="25"/>
        <v>0</v>
      </c>
      <c r="AH31" s="11">
        <f t="shared" si="25"/>
        <v>0</v>
      </c>
      <c r="AI31" s="11">
        <f t="shared" si="25"/>
        <v>0</v>
      </c>
      <c r="AJ31" s="11">
        <f t="shared" si="25"/>
        <v>0</v>
      </c>
      <c r="AK31" s="11">
        <f t="shared" si="25"/>
        <v>0</v>
      </c>
      <c r="AL31" s="11">
        <f t="shared" si="25"/>
        <v>0</v>
      </c>
      <c r="AM31" s="11">
        <f t="shared" si="25"/>
        <v>0</v>
      </c>
      <c r="AN31" s="11">
        <f t="shared" si="25"/>
        <v>0</v>
      </c>
      <c r="AO31" s="11">
        <f t="shared" si="25"/>
        <v>0</v>
      </c>
      <c r="AP31" s="11">
        <f t="shared" si="25"/>
        <v>0</v>
      </c>
      <c r="AQ31" s="11">
        <f t="shared" si="25"/>
        <v>0</v>
      </c>
      <c r="AR31" s="11">
        <f t="shared" si="25"/>
        <v>0</v>
      </c>
      <c r="AS31" s="11">
        <f t="shared" si="25"/>
        <v>0</v>
      </c>
      <c r="AT31" s="11">
        <f t="shared" si="25"/>
        <v>0</v>
      </c>
      <c r="AU31" s="11">
        <f t="shared" si="25"/>
        <v>0</v>
      </c>
      <c r="AV31" s="11">
        <f t="shared" si="25"/>
        <v>0</v>
      </c>
      <c r="AW31" s="11">
        <f t="shared" si="25"/>
        <v>0</v>
      </c>
      <c r="AX31" s="11">
        <f t="shared" si="25"/>
        <v>0</v>
      </c>
      <c r="AY31" s="11">
        <f t="shared" si="25"/>
        <v>0</v>
      </c>
      <c r="AZ31" s="11">
        <f t="shared" si="25"/>
        <v>0</v>
      </c>
      <c r="BA31" s="11">
        <f t="shared" si="25"/>
        <v>0</v>
      </c>
      <c r="BB31" s="11">
        <f t="shared" si="25"/>
        <v>0</v>
      </c>
      <c r="BC31" s="11">
        <f t="shared" si="25"/>
        <v>0</v>
      </c>
      <c r="BD31" s="11">
        <f t="shared" si="25"/>
        <v>0</v>
      </c>
      <c r="BE31" s="11">
        <f t="shared" si="25"/>
        <v>0</v>
      </c>
      <c r="BF31" s="11">
        <f t="shared" si="25"/>
        <v>0</v>
      </c>
      <c r="BG31" s="11">
        <f t="shared" si="25"/>
        <v>0</v>
      </c>
      <c r="BH31" s="11">
        <f t="shared" si="25"/>
        <v>0</v>
      </c>
      <c r="BI31" s="11">
        <f t="shared" si="25"/>
        <v>0</v>
      </c>
      <c r="BJ31" s="11">
        <f>SUM((BJ28+BJ29)*BJ30)</f>
        <v>0</v>
      </c>
      <c r="BK31" s="11">
        <f t="shared" ref="BK31" si="26">SUM((BK28+BK29)*BK30)</f>
        <v>0</v>
      </c>
      <c r="BL31" s="11">
        <f t="shared" ref="BL31:BM31" si="27">SUM((BL28+BL29)*BL30)</f>
        <v>0</v>
      </c>
      <c r="BM31" s="11">
        <f t="shared" si="27"/>
        <v>0</v>
      </c>
      <c r="BN31" s="174"/>
      <c r="BO31" s="76" t="s">
        <v>27</v>
      </c>
      <c r="BP31" s="84">
        <f>COUNTIF(D28:BM28,"&gt;0")</f>
        <v>0</v>
      </c>
      <c r="BQ31" s="11">
        <f t="shared" ref="BQ31:CG31" si="28">SUM((BQ28+BQ29)*BQ30)</f>
        <v>0</v>
      </c>
      <c r="BR31" s="11">
        <f t="shared" si="28"/>
        <v>0</v>
      </c>
      <c r="BS31" s="11">
        <f t="shared" si="28"/>
        <v>0</v>
      </c>
      <c r="BT31" s="11">
        <f t="shared" si="28"/>
        <v>0</v>
      </c>
      <c r="BU31" s="11">
        <f t="shared" si="28"/>
        <v>0</v>
      </c>
      <c r="BV31" s="11">
        <f t="shared" si="28"/>
        <v>0</v>
      </c>
      <c r="BW31" s="11">
        <f t="shared" si="28"/>
        <v>0</v>
      </c>
      <c r="BX31" s="11">
        <f t="shared" si="28"/>
        <v>0</v>
      </c>
      <c r="BY31" s="11">
        <f t="shared" si="28"/>
        <v>0</v>
      </c>
      <c r="BZ31" s="11">
        <f t="shared" si="28"/>
        <v>0</v>
      </c>
      <c r="CA31" s="11">
        <f t="shared" si="28"/>
        <v>0</v>
      </c>
      <c r="CB31" s="11">
        <f t="shared" si="28"/>
        <v>0</v>
      </c>
      <c r="CC31" s="11">
        <f t="shared" si="28"/>
        <v>0</v>
      </c>
      <c r="CD31" s="11">
        <f t="shared" si="28"/>
        <v>0</v>
      </c>
      <c r="CE31" s="11">
        <f t="shared" si="28"/>
        <v>0</v>
      </c>
      <c r="CF31" s="11">
        <f t="shared" si="28"/>
        <v>0</v>
      </c>
      <c r="CG31" s="11">
        <f t="shared" si="28"/>
        <v>0</v>
      </c>
      <c r="CH31" s="175"/>
      <c r="CI31" s="76" t="s">
        <v>28</v>
      </c>
      <c r="CJ31" s="46">
        <f>COUNTIF(BQ28:CG28,"&gt;0")</f>
        <v>0</v>
      </c>
      <c r="CK31" s="76" t="s">
        <v>27</v>
      </c>
      <c r="CL31" s="46">
        <f>SUM(CJ31+BP31)</f>
        <v>0</v>
      </c>
      <c r="CN31" s="192">
        <v>24</v>
      </c>
      <c r="CO31" s="264" t="str">
        <f>VLOOKUP(CN31,A8:B188,2)</f>
        <v>STRYPSTEIN Nicolas</v>
      </c>
      <c r="CP31" s="45">
        <f>SUM(BP100)</f>
        <v>0</v>
      </c>
      <c r="CQ31" s="45">
        <f>SUM(CJ100)</f>
        <v>0</v>
      </c>
      <c r="CR31" s="45">
        <f t="shared" si="4"/>
        <v>0</v>
      </c>
      <c r="CT31" s="217"/>
      <c r="CU31" s="217"/>
      <c r="CV31" s="217"/>
      <c r="CW31" s="217"/>
      <c r="CX31" s="217"/>
    </row>
    <row r="32" spans="1:102" ht="12.75" customHeight="1" x14ac:dyDescent="0.25">
      <c r="A32" s="135">
        <v>7</v>
      </c>
      <c r="B32" s="335" t="str">
        <f>VLOOKUP(A32,'Numéro licences'!$H$4:$I$47,2)</f>
        <v>DAVIN Philippe</v>
      </c>
      <c r="C32" s="66" t="s">
        <v>4</v>
      </c>
      <c r="D32" s="11"/>
      <c r="E32" s="11"/>
      <c r="F32" s="11"/>
      <c r="G32" s="11"/>
      <c r="H32" s="11"/>
      <c r="I32" s="166">
        <v>0</v>
      </c>
      <c r="J32" s="11"/>
      <c r="K32" s="11"/>
      <c r="L32" s="11">
        <v>34</v>
      </c>
      <c r="M32" s="11"/>
      <c r="N32" s="11">
        <v>20</v>
      </c>
      <c r="O32" s="11"/>
      <c r="P32" s="11">
        <v>20</v>
      </c>
      <c r="Q32" s="11"/>
      <c r="R32" s="11"/>
      <c r="S32" s="167">
        <v>296</v>
      </c>
      <c r="T32" s="11"/>
      <c r="U32" s="11">
        <v>130</v>
      </c>
      <c r="V32" s="11">
        <v>124</v>
      </c>
      <c r="W32" s="11"/>
      <c r="X32" s="11"/>
      <c r="Y32" s="11">
        <v>104</v>
      </c>
      <c r="Z32" s="11">
        <v>262</v>
      </c>
      <c r="AA32" s="11"/>
      <c r="AB32" s="11">
        <v>20</v>
      </c>
      <c r="AC32" s="11">
        <v>20</v>
      </c>
      <c r="AD32" s="11"/>
      <c r="AE32" s="11">
        <v>0</v>
      </c>
      <c r="AF32" s="11">
        <v>104</v>
      </c>
      <c r="AG32" s="11">
        <v>60</v>
      </c>
      <c r="AH32" s="11"/>
      <c r="AI32" s="11">
        <v>60</v>
      </c>
      <c r="AJ32" s="11"/>
      <c r="AK32" s="11"/>
      <c r="AL32" s="11">
        <v>52</v>
      </c>
      <c r="AM32" s="11"/>
      <c r="AN32" s="11"/>
      <c r="AO32" s="11"/>
      <c r="AP32" s="11">
        <v>162</v>
      </c>
      <c r="AQ32" s="11"/>
      <c r="AR32" s="11"/>
      <c r="AS32" s="11"/>
      <c r="AT32" s="11"/>
      <c r="AU32" s="11"/>
      <c r="AV32" s="11"/>
      <c r="AW32" s="11"/>
      <c r="AX32" s="11"/>
      <c r="AY32" s="11"/>
      <c r="AZ32" s="11"/>
      <c r="BA32" s="11"/>
      <c r="BB32" s="11"/>
      <c r="BC32" s="11"/>
      <c r="BD32" s="11"/>
      <c r="BE32" s="11"/>
      <c r="BF32" s="11"/>
      <c r="BG32" s="11"/>
      <c r="BH32" s="11">
        <v>254</v>
      </c>
      <c r="BI32" s="11"/>
      <c r="BJ32" s="11"/>
      <c r="BK32" s="11"/>
      <c r="BL32" s="11">
        <v>52</v>
      </c>
      <c r="BM32" s="11"/>
      <c r="BN32" s="68">
        <f>SUM(D32:BM32)</f>
        <v>1774</v>
      </c>
      <c r="BO32" s="76" t="s">
        <v>14</v>
      </c>
      <c r="BP32" s="82">
        <f>SUM(BN32:BN33)</f>
        <v>5265</v>
      </c>
      <c r="BQ32" s="40"/>
      <c r="BR32" s="40"/>
      <c r="BS32" s="40"/>
      <c r="BT32" s="40"/>
      <c r="BU32" s="40"/>
      <c r="BV32" s="40"/>
      <c r="BW32" s="40"/>
      <c r="BX32" s="40"/>
      <c r="BY32" s="40"/>
      <c r="BZ32" s="40"/>
      <c r="CA32" s="40"/>
      <c r="CB32" s="40"/>
      <c r="CC32" s="40"/>
      <c r="CD32" s="40"/>
      <c r="CE32" s="40"/>
      <c r="CF32" s="40"/>
      <c r="CG32" s="40"/>
      <c r="CH32" s="40">
        <f>SUM(BQ32:CG32)</f>
        <v>0</v>
      </c>
      <c r="CI32" s="76" t="s">
        <v>14</v>
      </c>
      <c r="CJ32" s="41">
        <f>SUM(CH32+CH33)</f>
        <v>0</v>
      </c>
      <c r="CK32" s="76" t="s">
        <v>14</v>
      </c>
      <c r="CL32" s="28">
        <f>SUM(BP32+CJ32)</f>
        <v>5265</v>
      </c>
      <c r="CN32" s="192">
        <v>25</v>
      </c>
      <c r="CO32" s="264" t="str">
        <f>VLOOKUP(CN32,A8:B188,2)</f>
        <v>TERWAGNE Julien</v>
      </c>
      <c r="CP32" s="45">
        <f>SUM(BP104)</f>
        <v>1045</v>
      </c>
      <c r="CQ32" s="45">
        <f>SUM(CJ104)</f>
        <v>0</v>
      </c>
      <c r="CR32" s="45">
        <f t="shared" si="4"/>
        <v>1045</v>
      </c>
      <c r="CT32" s="217"/>
      <c r="CU32" s="217"/>
      <c r="CV32" s="217"/>
      <c r="CW32" s="217"/>
      <c r="CX32" s="217"/>
    </row>
    <row r="33" spans="1:102" ht="12.75" customHeight="1" x14ac:dyDescent="0.25">
      <c r="A33" s="34"/>
      <c r="B33" s="336"/>
      <c r="C33" s="66" t="s">
        <v>5</v>
      </c>
      <c r="D33" s="11"/>
      <c r="E33" s="11"/>
      <c r="F33" s="11"/>
      <c r="G33" s="11"/>
      <c r="H33" s="11"/>
      <c r="I33" s="11">
        <v>120</v>
      </c>
      <c r="J33" s="11"/>
      <c r="K33" s="11"/>
      <c r="L33" s="11">
        <v>214</v>
      </c>
      <c r="M33" s="11"/>
      <c r="N33" s="11">
        <v>180</v>
      </c>
      <c r="O33" s="11"/>
      <c r="P33" s="11">
        <v>166</v>
      </c>
      <c r="Q33" s="11"/>
      <c r="R33" s="11"/>
      <c r="S33" s="167">
        <v>200</v>
      </c>
      <c r="T33" s="11"/>
      <c r="U33" s="11">
        <v>150</v>
      </c>
      <c r="V33" s="11">
        <v>164</v>
      </c>
      <c r="W33" s="11"/>
      <c r="X33" s="11"/>
      <c r="Y33" s="11">
        <v>190</v>
      </c>
      <c r="Z33" s="11">
        <v>160</v>
      </c>
      <c r="AA33" s="11"/>
      <c r="AB33" s="11">
        <v>300</v>
      </c>
      <c r="AC33" s="11">
        <v>196</v>
      </c>
      <c r="AD33" s="11"/>
      <c r="AE33" s="11">
        <v>200</v>
      </c>
      <c r="AF33" s="11">
        <v>180</v>
      </c>
      <c r="AG33" s="11">
        <v>190</v>
      </c>
      <c r="AH33" s="11"/>
      <c r="AI33" s="11">
        <v>190</v>
      </c>
      <c r="AJ33" s="11"/>
      <c r="AK33" s="11"/>
      <c r="AL33" s="11">
        <v>190</v>
      </c>
      <c r="AM33" s="11"/>
      <c r="AN33" s="11"/>
      <c r="AO33" s="11"/>
      <c r="AP33" s="11">
        <v>181</v>
      </c>
      <c r="AQ33" s="11"/>
      <c r="AR33" s="11"/>
      <c r="AS33" s="11"/>
      <c r="AT33" s="11"/>
      <c r="AU33" s="11"/>
      <c r="AV33" s="11"/>
      <c r="AW33" s="11"/>
      <c r="AX33" s="11"/>
      <c r="AY33" s="11"/>
      <c r="AZ33" s="11"/>
      <c r="BA33" s="11"/>
      <c r="BB33" s="11"/>
      <c r="BC33" s="11"/>
      <c r="BD33" s="11"/>
      <c r="BE33" s="11"/>
      <c r="BF33" s="11"/>
      <c r="BG33" s="11"/>
      <c r="BH33" s="11">
        <v>190</v>
      </c>
      <c r="BI33" s="11"/>
      <c r="BJ33" s="11"/>
      <c r="BK33" s="11"/>
      <c r="BL33" s="11">
        <v>130</v>
      </c>
      <c r="BM33" s="11"/>
      <c r="BN33" s="68">
        <f>SUM(D33:BM33)</f>
        <v>3491</v>
      </c>
      <c r="BO33" s="76" t="s">
        <v>15</v>
      </c>
      <c r="BP33" s="83">
        <f>SUM(D35:BM35)</f>
        <v>5265</v>
      </c>
      <c r="BQ33" s="40"/>
      <c r="BR33" s="40"/>
      <c r="BS33" s="40"/>
      <c r="BT33" s="40"/>
      <c r="BU33" s="40"/>
      <c r="BV33" s="40"/>
      <c r="BW33" s="40"/>
      <c r="BX33" s="40"/>
      <c r="BY33" s="40"/>
      <c r="BZ33" s="40"/>
      <c r="CA33" s="40"/>
      <c r="CB33" s="40"/>
      <c r="CC33" s="40"/>
      <c r="CD33" s="40"/>
      <c r="CE33" s="40"/>
      <c r="CF33" s="40"/>
      <c r="CG33" s="40"/>
      <c r="CH33" s="40">
        <f>SUM(BQ33:CG33)</f>
        <v>0</v>
      </c>
      <c r="CI33" s="76" t="s">
        <v>15</v>
      </c>
      <c r="CJ33" s="70">
        <f>SUM(BQ35:CG35)</f>
        <v>0</v>
      </c>
      <c r="CK33" s="76" t="s">
        <v>15</v>
      </c>
      <c r="CL33" s="71">
        <f>SUM(CJ33+BP33)</f>
        <v>5265</v>
      </c>
      <c r="CN33" s="192">
        <v>26</v>
      </c>
      <c r="CO33" s="264" t="str">
        <f>VLOOKUP(CN33,A8:B188,2)</f>
        <v>URBAIN Philippe</v>
      </c>
      <c r="CP33" s="45">
        <f>SUM(BP108)</f>
        <v>1180</v>
      </c>
      <c r="CQ33" s="45">
        <f>SUM(CJ108)</f>
        <v>0</v>
      </c>
      <c r="CR33" s="45">
        <f t="shared" si="4"/>
        <v>1180</v>
      </c>
      <c r="CT33" s="217"/>
      <c r="CU33" s="217"/>
      <c r="CV33" s="217"/>
      <c r="CW33" s="217"/>
      <c r="CX33" s="217"/>
    </row>
    <row r="34" spans="1:102" ht="12.75" customHeight="1" x14ac:dyDescent="0.25">
      <c r="B34" s="336"/>
      <c r="C34" s="4"/>
      <c r="D34" s="11">
        <v>0</v>
      </c>
      <c r="E34" s="11">
        <v>0</v>
      </c>
      <c r="F34" s="11">
        <v>0</v>
      </c>
      <c r="G34" s="11">
        <v>0</v>
      </c>
      <c r="H34" s="11">
        <v>0</v>
      </c>
      <c r="I34" s="11">
        <v>1</v>
      </c>
      <c r="J34" s="11">
        <v>0</v>
      </c>
      <c r="K34" s="11">
        <v>0</v>
      </c>
      <c r="L34" s="11">
        <v>1</v>
      </c>
      <c r="M34" s="11">
        <v>0</v>
      </c>
      <c r="N34" s="11">
        <v>1</v>
      </c>
      <c r="O34" s="11">
        <v>0</v>
      </c>
      <c r="P34" s="11">
        <v>1</v>
      </c>
      <c r="Q34" s="11">
        <v>0</v>
      </c>
      <c r="R34" s="11">
        <v>0</v>
      </c>
      <c r="S34" s="11">
        <v>1</v>
      </c>
      <c r="T34" s="11">
        <v>0</v>
      </c>
      <c r="U34" s="11">
        <v>1</v>
      </c>
      <c r="V34" s="11">
        <v>1</v>
      </c>
      <c r="W34" s="11">
        <v>0</v>
      </c>
      <c r="X34" s="11">
        <v>0</v>
      </c>
      <c r="Y34" s="11">
        <v>1</v>
      </c>
      <c r="Z34" s="11">
        <v>1</v>
      </c>
      <c r="AA34" s="11">
        <v>0</v>
      </c>
      <c r="AB34" s="11">
        <v>1</v>
      </c>
      <c r="AC34" s="11">
        <v>1</v>
      </c>
      <c r="AD34" s="11">
        <v>0</v>
      </c>
      <c r="AE34" s="11">
        <v>1</v>
      </c>
      <c r="AF34" s="11">
        <v>1</v>
      </c>
      <c r="AG34" s="11">
        <v>1</v>
      </c>
      <c r="AH34" s="11">
        <v>0</v>
      </c>
      <c r="AI34" s="11">
        <v>1</v>
      </c>
      <c r="AJ34" s="11">
        <v>0</v>
      </c>
      <c r="AK34" s="11">
        <v>0</v>
      </c>
      <c r="AL34" s="11">
        <v>1</v>
      </c>
      <c r="AM34" s="11">
        <v>0</v>
      </c>
      <c r="AN34" s="11">
        <v>0</v>
      </c>
      <c r="AO34" s="11">
        <v>0</v>
      </c>
      <c r="AP34" s="11">
        <v>1</v>
      </c>
      <c r="AQ34" s="11">
        <v>0</v>
      </c>
      <c r="AR34" s="11">
        <v>0</v>
      </c>
      <c r="AS34" s="11">
        <v>0</v>
      </c>
      <c r="AT34" s="11">
        <v>0</v>
      </c>
      <c r="AU34" s="11">
        <v>0</v>
      </c>
      <c r="AV34" s="11">
        <v>0</v>
      </c>
      <c r="AW34" s="11">
        <v>0</v>
      </c>
      <c r="AX34" s="11">
        <v>0</v>
      </c>
      <c r="AY34" s="11">
        <v>0</v>
      </c>
      <c r="AZ34" s="11">
        <v>0</v>
      </c>
      <c r="BA34" s="11">
        <v>0</v>
      </c>
      <c r="BB34" s="11">
        <v>0</v>
      </c>
      <c r="BC34" s="11">
        <v>0</v>
      </c>
      <c r="BD34" s="11">
        <v>0</v>
      </c>
      <c r="BE34" s="11">
        <v>0</v>
      </c>
      <c r="BF34" s="11">
        <v>0</v>
      </c>
      <c r="BG34" s="11">
        <v>0</v>
      </c>
      <c r="BH34" s="11">
        <v>1</v>
      </c>
      <c r="BI34" s="11">
        <v>0</v>
      </c>
      <c r="BJ34" s="11">
        <v>0</v>
      </c>
      <c r="BK34" s="11">
        <v>0</v>
      </c>
      <c r="BL34" s="11">
        <v>1</v>
      </c>
      <c r="BM34" s="11">
        <v>0</v>
      </c>
      <c r="BN34" s="174"/>
      <c r="BO34" s="76" t="s">
        <v>16</v>
      </c>
      <c r="BP34" s="84">
        <v>0</v>
      </c>
      <c r="BQ34" s="11">
        <v>0</v>
      </c>
      <c r="BR34" s="11">
        <v>0</v>
      </c>
      <c r="BS34" s="11">
        <v>0</v>
      </c>
      <c r="BT34" s="11">
        <v>0</v>
      </c>
      <c r="BU34" s="11">
        <v>0</v>
      </c>
      <c r="BV34" s="11">
        <v>0</v>
      </c>
      <c r="BW34" s="11">
        <v>0</v>
      </c>
      <c r="BX34" s="11">
        <v>0</v>
      </c>
      <c r="BY34" s="11">
        <v>0</v>
      </c>
      <c r="BZ34" s="11">
        <v>0</v>
      </c>
      <c r="CA34" s="11">
        <v>0</v>
      </c>
      <c r="CB34" s="11">
        <v>0</v>
      </c>
      <c r="CC34" s="11">
        <v>0</v>
      </c>
      <c r="CD34" s="11">
        <v>0</v>
      </c>
      <c r="CE34" s="11">
        <v>0</v>
      </c>
      <c r="CF34" s="11">
        <v>0</v>
      </c>
      <c r="CG34" s="11">
        <v>0</v>
      </c>
      <c r="CH34" s="175"/>
      <c r="CI34" s="76" t="s">
        <v>16</v>
      </c>
      <c r="CJ34" s="46">
        <f>SUM(BQ34:CH34)</f>
        <v>0</v>
      </c>
      <c r="CK34" s="76" t="s">
        <v>16</v>
      </c>
      <c r="CL34" s="46">
        <f>SUM(CJ34+BP34)</f>
        <v>0</v>
      </c>
      <c r="CN34" s="192">
        <v>27</v>
      </c>
      <c r="CO34" s="264" t="str">
        <f>VLOOKUP(CN34,A8:B188,2)</f>
        <v>VANBELLINGEN Jean-Claude</v>
      </c>
      <c r="CP34" s="45">
        <f>SUM(BP112)</f>
        <v>13169</v>
      </c>
      <c r="CQ34" s="45">
        <f>SUM(CJ112)</f>
        <v>0</v>
      </c>
      <c r="CR34" s="45">
        <f t="shared" si="4"/>
        <v>13169</v>
      </c>
      <c r="CT34" s="217"/>
      <c r="CU34" s="217"/>
      <c r="CV34" s="217"/>
      <c r="CW34" s="217"/>
      <c r="CX34" s="217"/>
    </row>
    <row r="35" spans="1:102" ht="12.75" customHeight="1" x14ac:dyDescent="0.25">
      <c r="B35" s="337"/>
      <c r="C35" s="4"/>
      <c r="D35" s="11">
        <f t="shared" ref="D35:BI35" si="29">SUM((D32+D33)*D34)</f>
        <v>0</v>
      </c>
      <c r="E35" s="11">
        <f t="shared" si="29"/>
        <v>0</v>
      </c>
      <c r="F35" s="11">
        <f t="shared" si="29"/>
        <v>0</v>
      </c>
      <c r="G35" s="11">
        <f t="shared" si="29"/>
        <v>0</v>
      </c>
      <c r="H35" s="11">
        <f t="shared" si="29"/>
        <v>0</v>
      </c>
      <c r="I35" s="11">
        <f t="shared" si="29"/>
        <v>120</v>
      </c>
      <c r="J35" s="11">
        <f t="shared" si="29"/>
        <v>0</v>
      </c>
      <c r="K35" s="11">
        <f t="shared" si="29"/>
        <v>0</v>
      </c>
      <c r="L35" s="11">
        <f t="shared" si="29"/>
        <v>248</v>
      </c>
      <c r="M35" s="11">
        <f t="shared" si="29"/>
        <v>0</v>
      </c>
      <c r="N35" s="11">
        <f t="shared" si="29"/>
        <v>200</v>
      </c>
      <c r="O35" s="11">
        <f t="shared" si="29"/>
        <v>0</v>
      </c>
      <c r="P35" s="11">
        <f t="shared" si="29"/>
        <v>186</v>
      </c>
      <c r="Q35" s="11">
        <f t="shared" si="29"/>
        <v>0</v>
      </c>
      <c r="R35" s="11">
        <f t="shared" si="29"/>
        <v>0</v>
      </c>
      <c r="S35" s="11">
        <f t="shared" si="29"/>
        <v>496</v>
      </c>
      <c r="T35" s="11">
        <f t="shared" si="29"/>
        <v>0</v>
      </c>
      <c r="U35" s="11">
        <f t="shared" si="29"/>
        <v>280</v>
      </c>
      <c r="V35" s="11">
        <f t="shared" si="29"/>
        <v>288</v>
      </c>
      <c r="W35" s="11">
        <f t="shared" si="29"/>
        <v>0</v>
      </c>
      <c r="X35" s="11">
        <f t="shared" si="29"/>
        <v>0</v>
      </c>
      <c r="Y35" s="11">
        <f t="shared" si="29"/>
        <v>294</v>
      </c>
      <c r="Z35" s="11">
        <f t="shared" si="29"/>
        <v>422</v>
      </c>
      <c r="AA35" s="11">
        <f t="shared" si="29"/>
        <v>0</v>
      </c>
      <c r="AB35" s="11">
        <f t="shared" si="29"/>
        <v>320</v>
      </c>
      <c r="AC35" s="11">
        <f t="shared" si="29"/>
        <v>216</v>
      </c>
      <c r="AD35" s="11">
        <f t="shared" si="29"/>
        <v>0</v>
      </c>
      <c r="AE35" s="11">
        <f t="shared" si="29"/>
        <v>200</v>
      </c>
      <c r="AF35" s="11">
        <f t="shared" si="29"/>
        <v>284</v>
      </c>
      <c r="AG35" s="11">
        <f t="shared" si="29"/>
        <v>250</v>
      </c>
      <c r="AH35" s="11">
        <f t="shared" si="29"/>
        <v>0</v>
      </c>
      <c r="AI35" s="11">
        <f t="shared" si="29"/>
        <v>250</v>
      </c>
      <c r="AJ35" s="11">
        <f t="shared" si="29"/>
        <v>0</v>
      </c>
      <c r="AK35" s="11">
        <f t="shared" si="29"/>
        <v>0</v>
      </c>
      <c r="AL35" s="11">
        <f t="shared" si="29"/>
        <v>242</v>
      </c>
      <c r="AM35" s="11">
        <f t="shared" si="29"/>
        <v>0</v>
      </c>
      <c r="AN35" s="11">
        <f t="shared" si="29"/>
        <v>0</v>
      </c>
      <c r="AO35" s="11">
        <f t="shared" si="29"/>
        <v>0</v>
      </c>
      <c r="AP35" s="11">
        <f t="shared" si="29"/>
        <v>343</v>
      </c>
      <c r="AQ35" s="11">
        <f t="shared" si="29"/>
        <v>0</v>
      </c>
      <c r="AR35" s="11">
        <f t="shared" si="29"/>
        <v>0</v>
      </c>
      <c r="AS35" s="11">
        <f t="shared" si="29"/>
        <v>0</v>
      </c>
      <c r="AT35" s="11">
        <f t="shared" si="29"/>
        <v>0</v>
      </c>
      <c r="AU35" s="11">
        <f t="shared" si="29"/>
        <v>0</v>
      </c>
      <c r="AV35" s="11">
        <f t="shared" si="29"/>
        <v>0</v>
      </c>
      <c r="AW35" s="11">
        <f t="shared" si="29"/>
        <v>0</v>
      </c>
      <c r="AX35" s="11">
        <f t="shared" si="29"/>
        <v>0</v>
      </c>
      <c r="AY35" s="11">
        <f t="shared" si="29"/>
        <v>0</v>
      </c>
      <c r="AZ35" s="11">
        <f t="shared" si="29"/>
        <v>0</v>
      </c>
      <c r="BA35" s="11">
        <f t="shared" si="29"/>
        <v>0</v>
      </c>
      <c r="BB35" s="11">
        <f t="shared" si="29"/>
        <v>0</v>
      </c>
      <c r="BC35" s="11">
        <f t="shared" si="29"/>
        <v>0</v>
      </c>
      <c r="BD35" s="11">
        <f t="shared" si="29"/>
        <v>0</v>
      </c>
      <c r="BE35" s="11">
        <f t="shared" si="29"/>
        <v>0</v>
      </c>
      <c r="BF35" s="11">
        <f t="shared" si="29"/>
        <v>0</v>
      </c>
      <c r="BG35" s="11">
        <f t="shared" si="29"/>
        <v>0</v>
      </c>
      <c r="BH35" s="11">
        <f t="shared" si="29"/>
        <v>444</v>
      </c>
      <c r="BI35" s="11">
        <f t="shared" si="29"/>
        <v>0</v>
      </c>
      <c r="BJ35" s="11">
        <f>SUM((BJ32+BJ33)*BJ34)</f>
        <v>0</v>
      </c>
      <c r="BK35" s="11">
        <f t="shared" ref="BK35" si="30">SUM((BK32+BK33)*BK34)</f>
        <v>0</v>
      </c>
      <c r="BL35" s="11">
        <f t="shared" ref="BL35:BM35" si="31">SUM((BL32+BL33)*BL34)</f>
        <v>182</v>
      </c>
      <c r="BM35" s="11">
        <f t="shared" si="31"/>
        <v>0</v>
      </c>
      <c r="BN35" s="174"/>
      <c r="BO35" s="76" t="s">
        <v>27</v>
      </c>
      <c r="BP35" s="84">
        <f>COUNTIF(D32:BM32,"&gt;0")</f>
        <v>17</v>
      </c>
      <c r="BQ35" s="11">
        <f t="shared" ref="BQ35:CG35" si="32">SUM((BQ32+BQ33)*BQ34)</f>
        <v>0</v>
      </c>
      <c r="BR35" s="11">
        <f t="shared" si="32"/>
        <v>0</v>
      </c>
      <c r="BS35" s="11">
        <f t="shared" si="32"/>
        <v>0</v>
      </c>
      <c r="BT35" s="11">
        <f t="shared" si="32"/>
        <v>0</v>
      </c>
      <c r="BU35" s="11">
        <f t="shared" si="32"/>
        <v>0</v>
      </c>
      <c r="BV35" s="11">
        <f t="shared" si="32"/>
        <v>0</v>
      </c>
      <c r="BW35" s="11">
        <f t="shared" si="32"/>
        <v>0</v>
      </c>
      <c r="BX35" s="11">
        <f t="shared" si="32"/>
        <v>0</v>
      </c>
      <c r="BY35" s="11">
        <f t="shared" si="32"/>
        <v>0</v>
      </c>
      <c r="BZ35" s="11">
        <f t="shared" si="32"/>
        <v>0</v>
      </c>
      <c r="CA35" s="11">
        <f t="shared" si="32"/>
        <v>0</v>
      </c>
      <c r="CB35" s="11">
        <f t="shared" si="32"/>
        <v>0</v>
      </c>
      <c r="CC35" s="11">
        <f t="shared" si="32"/>
        <v>0</v>
      </c>
      <c r="CD35" s="11">
        <f t="shared" si="32"/>
        <v>0</v>
      </c>
      <c r="CE35" s="11">
        <f t="shared" si="32"/>
        <v>0</v>
      </c>
      <c r="CF35" s="11">
        <f t="shared" si="32"/>
        <v>0</v>
      </c>
      <c r="CG35" s="11">
        <f t="shared" si="32"/>
        <v>0</v>
      </c>
      <c r="CH35" s="175"/>
      <c r="CI35" s="76" t="s">
        <v>28</v>
      </c>
      <c r="CJ35" s="46">
        <f>COUNTIF(BQ32:CG32,"&gt;0")</f>
        <v>0</v>
      </c>
      <c r="CK35" s="76" t="s">
        <v>27</v>
      </c>
      <c r="CL35" s="46">
        <f>SUM(CJ35+BP35)</f>
        <v>17</v>
      </c>
      <c r="CN35" s="192">
        <v>28</v>
      </c>
      <c r="CO35" s="264" t="str">
        <f>VLOOKUP(CN35,A8:B188,2)</f>
        <v>VANDEN BOSSCHE Vincent</v>
      </c>
      <c r="CP35" s="45">
        <f>SUM(BP116)</f>
        <v>0</v>
      </c>
      <c r="CQ35" s="45">
        <f>SUM(CJ116)</f>
        <v>0</v>
      </c>
      <c r="CR35" s="45">
        <f t="shared" si="4"/>
        <v>0</v>
      </c>
      <c r="CT35" s="217"/>
      <c r="CU35" s="217"/>
      <c r="CV35" s="217"/>
      <c r="CW35" s="217"/>
      <c r="CX35" s="217"/>
    </row>
    <row r="36" spans="1:102" ht="12.75" customHeight="1" x14ac:dyDescent="0.25">
      <c r="A36" s="135">
        <v>8</v>
      </c>
      <c r="B36" s="335" t="str">
        <f>VLOOKUP(A36,'Numéro licences'!$H$4:$I$47,2)</f>
        <v>DE SCHEPPERS Jean-Claude</v>
      </c>
      <c r="C36" s="66" t="s">
        <v>4</v>
      </c>
      <c r="D36" s="11"/>
      <c r="E36" s="11"/>
      <c r="F36" s="11"/>
      <c r="G36" s="11"/>
      <c r="H36" s="11"/>
      <c r="I36" s="166"/>
      <c r="J36" s="11"/>
      <c r="K36" s="11">
        <v>186</v>
      </c>
      <c r="L36" s="11">
        <v>34</v>
      </c>
      <c r="M36" s="11"/>
      <c r="N36" s="11"/>
      <c r="O36" s="11">
        <v>218</v>
      </c>
      <c r="P36" s="11"/>
      <c r="Q36" s="11"/>
      <c r="R36" s="11"/>
      <c r="S36" s="167"/>
      <c r="T36" s="11"/>
      <c r="U36" s="11"/>
      <c r="V36" s="11"/>
      <c r="W36" s="11"/>
      <c r="X36" s="11"/>
      <c r="Y36" s="11"/>
      <c r="Z36" s="11"/>
      <c r="AA36" s="11"/>
      <c r="AB36" s="11">
        <v>20</v>
      </c>
      <c r="AC36" s="11"/>
      <c r="AD36" s="11"/>
      <c r="AE36" s="11"/>
      <c r="AF36" s="11"/>
      <c r="AG36" s="11"/>
      <c r="AH36" s="11"/>
      <c r="AI36" s="11">
        <v>60</v>
      </c>
      <c r="AJ36" s="11"/>
      <c r="AK36" s="11"/>
      <c r="AL36" s="11">
        <v>52</v>
      </c>
      <c r="AM36" s="11"/>
      <c r="AN36" s="11"/>
      <c r="AO36" s="11">
        <v>116</v>
      </c>
      <c r="AP36" s="11">
        <v>162</v>
      </c>
      <c r="AQ36" s="11"/>
      <c r="AR36" s="11"/>
      <c r="AS36" s="11"/>
      <c r="AT36" s="11"/>
      <c r="AU36" s="11"/>
      <c r="AV36" s="11">
        <v>380</v>
      </c>
      <c r="AW36" s="11"/>
      <c r="AX36" s="11"/>
      <c r="AY36" s="11"/>
      <c r="AZ36" s="11"/>
      <c r="BA36" s="11"/>
      <c r="BB36" s="11"/>
      <c r="BC36" s="11"/>
      <c r="BD36" s="11"/>
      <c r="BE36" s="11"/>
      <c r="BF36" s="11"/>
      <c r="BG36" s="11"/>
      <c r="BH36" s="11"/>
      <c r="BI36" s="11"/>
      <c r="BJ36" s="11"/>
      <c r="BK36" s="11"/>
      <c r="BL36" s="11"/>
      <c r="BM36" s="11"/>
      <c r="BN36" s="68">
        <f>SUM(D36:BM36)</f>
        <v>1228</v>
      </c>
      <c r="BO36" s="76" t="s">
        <v>14</v>
      </c>
      <c r="BP36" s="82">
        <f>SUM(BN36:BN37)</f>
        <v>2858</v>
      </c>
      <c r="BQ36" s="40"/>
      <c r="BR36" s="40"/>
      <c r="BS36" s="40"/>
      <c r="BT36" s="40"/>
      <c r="BU36" s="40"/>
      <c r="BV36" s="40"/>
      <c r="BW36" s="40"/>
      <c r="BX36" s="40"/>
      <c r="BY36" s="40"/>
      <c r="BZ36" s="40"/>
      <c r="CA36" s="40"/>
      <c r="CB36" s="40"/>
      <c r="CC36" s="40"/>
      <c r="CD36" s="40"/>
      <c r="CE36" s="40"/>
      <c r="CF36" s="40"/>
      <c r="CG36" s="40"/>
      <c r="CH36" s="40">
        <f>SUM(BQ36:CG36)</f>
        <v>0</v>
      </c>
      <c r="CI36" s="76" t="s">
        <v>14</v>
      </c>
      <c r="CJ36" s="41">
        <f>SUM(CH36+CH37)</f>
        <v>0</v>
      </c>
      <c r="CK36" s="76" t="s">
        <v>14</v>
      </c>
      <c r="CL36" s="28">
        <f>SUM(BP36+CJ36)</f>
        <v>2858</v>
      </c>
      <c r="CN36" s="192">
        <v>29</v>
      </c>
      <c r="CO36" s="264" t="str">
        <f>VLOOKUP(CN36,A8:B188,2)</f>
        <v>VANDERVELDEN Robert</v>
      </c>
      <c r="CP36" s="45">
        <f>SUM(BP120)</f>
        <v>3969</v>
      </c>
      <c r="CQ36" s="45">
        <f>SUM(CJ120)</f>
        <v>261</v>
      </c>
      <c r="CR36" s="45">
        <f t="shared" si="4"/>
        <v>4230</v>
      </c>
      <c r="CT36" s="217"/>
      <c r="CU36" s="217"/>
      <c r="CV36" s="217"/>
      <c r="CW36" s="217"/>
      <c r="CX36" s="217"/>
    </row>
    <row r="37" spans="1:102" ht="12.75" customHeight="1" x14ac:dyDescent="0.25">
      <c r="A37" s="34"/>
      <c r="B37" s="336"/>
      <c r="C37" s="66" t="s">
        <v>5</v>
      </c>
      <c r="D37" s="11"/>
      <c r="E37" s="11"/>
      <c r="F37" s="11"/>
      <c r="G37" s="11"/>
      <c r="H37" s="11"/>
      <c r="I37" s="11"/>
      <c r="J37" s="11"/>
      <c r="K37" s="11">
        <v>135</v>
      </c>
      <c r="L37" s="11">
        <v>214</v>
      </c>
      <c r="M37" s="11"/>
      <c r="N37" s="11"/>
      <c r="O37" s="11">
        <v>200</v>
      </c>
      <c r="P37" s="11"/>
      <c r="Q37" s="11"/>
      <c r="R37" s="11"/>
      <c r="S37" s="167"/>
      <c r="T37" s="11"/>
      <c r="U37" s="11"/>
      <c r="V37" s="11"/>
      <c r="W37" s="11"/>
      <c r="X37" s="11"/>
      <c r="Y37" s="11"/>
      <c r="Z37" s="11"/>
      <c r="AA37" s="11"/>
      <c r="AB37" s="11">
        <v>300</v>
      </c>
      <c r="AC37" s="11"/>
      <c r="AD37" s="11"/>
      <c r="AE37" s="11"/>
      <c r="AF37" s="11"/>
      <c r="AG37" s="11"/>
      <c r="AH37" s="11"/>
      <c r="AI37" s="11">
        <v>0</v>
      </c>
      <c r="AJ37" s="11"/>
      <c r="AK37" s="11"/>
      <c r="AL37" s="11">
        <v>190</v>
      </c>
      <c r="AM37" s="11"/>
      <c r="AN37" s="11"/>
      <c r="AO37" s="11">
        <v>210</v>
      </c>
      <c r="AP37" s="11">
        <v>181</v>
      </c>
      <c r="AQ37" s="11"/>
      <c r="AR37" s="11"/>
      <c r="AS37" s="11"/>
      <c r="AT37" s="11"/>
      <c r="AU37" s="11"/>
      <c r="AV37" s="11">
        <v>200</v>
      </c>
      <c r="AW37" s="11"/>
      <c r="AX37" s="11"/>
      <c r="AY37" s="11"/>
      <c r="AZ37" s="11"/>
      <c r="BA37" s="11"/>
      <c r="BB37" s="11"/>
      <c r="BC37" s="11"/>
      <c r="BD37" s="11"/>
      <c r="BE37" s="11"/>
      <c r="BF37" s="11"/>
      <c r="BG37" s="11"/>
      <c r="BH37" s="11"/>
      <c r="BI37" s="11"/>
      <c r="BJ37" s="11"/>
      <c r="BK37" s="11"/>
      <c r="BL37" s="11"/>
      <c r="BM37" s="11"/>
      <c r="BN37" s="68">
        <f>SUM(D37:BM37)</f>
        <v>1630</v>
      </c>
      <c r="BO37" s="76" t="s">
        <v>15</v>
      </c>
      <c r="BP37" s="83">
        <f>SUM(D39:BM39)</f>
        <v>2858</v>
      </c>
      <c r="BQ37" s="40"/>
      <c r="BR37" s="40"/>
      <c r="BS37" s="40"/>
      <c r="BT37" s="40"/>
      <c r="BU37" s="40"/>
      <c r="BV37" s="40"/>
      <c r="BW37" s="40"/>
      <c r="BX37" s="40"/>
      <c r="BY37" s="40"/>
      <c r="BZ37" s="40"/>
      <c r="CA37" s="40"/>
      <c r="CB37" s="40"/>
      <c r="CC37" s="40"/>
      <c r="CD37" s="40"/>
      <c r="CE37" s="40"/>
      <c r="CF37" s="40"/>
      <c r="CG37" s="40"/>
      <c r="CH37" s="40">
        <f>SUM(BQ37:CG37)</f>
        <v>0</v>
      </c>
      <c r="CI37" s="76" t="s">
        <v>15</v>
      </c>
      <c r="CJ37" s="70">
        <f>SUM(BQ39:CG39)</f>
        <v>0</v>
      </c>
      <c r="CK37" s="76" t="s">
        <v>15</v>
      </c>
      <c r="CL37" s="71">
        <f>SUM(CJ37+BP37)</f>
        <v>2858</v>
      </c>
      <c r="CN37" s="192">
        <v>30</v>
      </c>
      <c r="CO37" s="264" t="str">
        <f>VLOOKUP(CN37,A8:B188,2)</f>
        <v>VANSTEYVOORT André</v>
      </c>
      <c r="CP37" s="45">
        <f>SUM(BP124)</f>
        <v>1784</v>
      </c>
      <c r="CQ37" s="45">
        <f>SUM(CJ124)</f>
        <v>187</v>
      </c>
      <c r="CR37" s="45">
        <f t="shared" si="4"/>
        <v>1971</v>
      </c>
      <c r="CT37" s="217"/>
      <c r="CU37" s="217"/>
      <c r="CV37" s="217"/>
      <c r="CW37" s="217"/>
      <c r="CX37" s="217"/>
    </row>
    <row r="38" spans="1:102" ht="12.75" customHeight="1" x14ac:dyDescent="0.25">
      <c r="B38" s="336"/>
      <c r="C38" s="4"/>
      <c r="D38" s="11">
        <v>0</v>
      </c>
      <c r="E38" s="11">
        <v>0</v>
      </c>
      <c r="F38" s="11">
        <v>0</v>
      </c>
      <c r="G38" s="11">
        <v>0</v>
      </c>
      <c r="H38" s="11">
        <v>0</v>
      </c>
      <c r="I38" s="11">
        <v>0</v>
      </c>
      <c r="J38" s="11">
        <v>0</v>
      </c>
      <c r="K38" s="11">
        <v>1</v>
      </c>
      <c r="L38" s="11">
        <v>1</v>
      </c>
      <c r="M38" s="11">
        <v>0</v>
      </c>
      <c r="N38" s="11">
        <v>0</v>
      </c>
      <c r="O38" s="11">
        <v>1</v>
      </c>
      <c r="P38" s="11">
        <v>0</v>
      </c>
      <c r="Q38" s="11">
        <v>0</v>
      </c>
      <c r="R38" s="11">
        <v>0</v>
      </c>
      <c r="S38" s="11">
        <v>0</v>
      </c>
      <c r="T38" s="11">
        <v>0</v>
      </c>
      <c r="U38" s="11">
        <v>0</v>
      </c>
      <c r="V38" s="11">
        <v>0</v>
      </c>
      <c r="W38" s="11">
        <v>0</v>
      </c>
      <c r="X38" s="11">
        <v>0</v>
      </c>
      <c r="Y38" s="11">
        <v>0</v>
      </c>
      <c r="Z38" s="11">
        <v>0</v>
      </c>
      <c r="AA38" s="11">
        <v>0</v>
      </c>
      <c r="AB38" s="11">
        <v>1</v>
      </c>
      <c r="AC38" s="11">
        <v>0</v>
      </c>
      <c r="AD38" s="11">
        <v>0</v>
      </c>
      <c r="AE38" s="11">
        <v>0</v>
      </c>
      <c r="AF38" s="11">
        <v>0</v>
      </c>
      <c r="AG38" s="11">
        <v>0</v>
      </c>
      <c r="AH38" s="11">
        <v>0</v>
      </c>
      <c r="AI38" s="11">
        <v>1</v>
      </c>
      <c r="AJ38" s="11">
        <v>0</v>
      </c>
      <c r="AK38" s="11">
        <v>0</v>
      </c>
      <c r="AL38" s="11">
        <v>1</v>
      </c>
      <c r="AM38" s="11">
        <v>0</v>
      </c>
      <c r="AN38" s="11">
        <v>0</v>
      </c>
      <c r="AO38" s="11">
        <v>1</v>
      </c>
      <c r="AP38" s="11">
        <v>1</v>
      </c>
      <c r="AQ38" s="11">
        <v>0</v>
      </c>
      <c r="AR38" s="11">
        <v>0</v>
      </c>
      <c r="AS38" s="11">
        <v>0</v>
      </c>
      <c r="AT38" s="11">
        <v>0</v>
      </c>
      <c r="AU38" s="11">
        <v>0</v>
      </c>
      <c r="AV38" s="11">
        <v>1</v>
      </c>
      <c r="AW38" s="11">
        <v>0</v>
      </c>
      <c r="AX38" s="11">
        <v>0</v>
      </c>
      <c r="AY38" s="11">
        <v>0</v>
      </c>
      <c r="AZ38" s="11">
        <v>0</v>
      </c>
      <c r="BA38" s="11">
        <v>0</v>
      </c>
      <c r="BB38" s="11">
        <v>0</v>
      </c>
      <c r="BC38" s="11">
        <v>0</v>
      </c>
      <c r="BD38" s="11">
        <v>0</v>
      </c>
      <c r="BE38" s="11">
        <v>0</v>
      </c>
      <c r="BF38" s="11">
        <v>0</v>
      </c>
      <c r="BG38" s="11">
        <v>0</v>
      </c>
      <c r="BH38" s="11">
        <v>0</v>
      </c>
      <c r="BI38" s="11">
        <v>0</v>
      </c>
      <c r="BJ38" s="11">
        <v>0</v>
      </c>
      <c r="BK38" s="11">
        <v>0</v>
      </c>
      <c r="BL38" s="11">
        <v>0</v>
      </c>
      <c r="BM38" s="11">
        <v>0</v>
      </c>
      <c r="BN38" s="174"/>
      <c r="BO38" s="76" t="s">
        <v>16</v>
      </c>
      <c r="BP38" s="84">
        <v>0</v>
      </c>
      <c r="BQ38" s="11">
        <v>0</v>
      </c>
      <c r="BR38" s="11">
        <v>0</v>
      </c>
      <c r="BS38" s="11">
        <v>0</v>
      </c>
      <c r="BT38" s="11">
        <v>0</v>
      </c>
      <c r="BU38" s="11">
        <v>0</v>
      </c>
      <c r="BV38" s="11">
        <v>0</v>
      </c>
      <c r="BW38" s="11">
        <v>0</v>
      </c>
      <c r="BX38" s="11">
        <v>0</v>
      </c>
      <c r="BY38" s="11">
        <v>0</v>
      </c>
      <c r="BZ38" s="11">
        <v>0</v>
      </c>
      <c r="CA38" s="11">
        <v>0</v>
      </c>
      <c r="CB38" s="11">
        <v>0</v>
      </c>
      <c r="CC38" s="11">
        <v>0</v>
      </c>
      <c r="CD38" s="11">
        <v>0</v>
      </c>
      <c r="CE38" s="11">
        <v>0</v>
      </c>
      <c r="CF38" s="11">
        <v>0</v>
      </c>
      <c r="CG38" s="11">
        <v>0</v>
      </c>
      <c r="CH38" s="175"/>
      <c r="CI38" s="76" t="s">
        <v>16</v>
      </c>
      <c r="CJ38" s="46">
        <f>SUM(BQ38:CH38)</f>
        <v>0</v>
      </c>
      <c r="CK38" s="76" t="s">
        <v>16</v>
      </c>
      <c r="CL38" s="46">
        <f>SUM(CJ38+BP38)</f>
        <v>0</v>
      </c>
      <c r="CN38" s="192">
        <v>31</v>
      </c>
      <c r="CO38" s="264" t="str">
        <f>VLOOKUP(CN38,A8:B188,2)</f>
        <v>WOUTERS Olivier</v>
      </c>
      <c r="CP38" s="45">
        <f>SUM(BP128)</f>
        <v>4538</v>
      </c>
      <c r="CQ38" s="45">
        <f>SUM(CJ128)</f>
        <v>0</v>
      </c>
      <c r="CR38" s="45">
        <f t="shared" si="4"/>
        <v>4538</v>
      </c>
      <c r="CT38" s="217"/>
      <c r="CU38" s="217"/>
      <c r="CV38" s="217"/>
      <c r="CW38" s="217"/>
      <c r="CX38" s="217"/>
    </row>
    <row r="39" spans="1:102" ht="12.75" customHeight="1" x14ac:dyDescent="0.25">
      <c r="B39" s="337"/>
      <c r="C39" s="4"/>
      <c r="D39" s="11">
        <f t="shared" ref="D39:BI39" si="33">SUM((D36+D37)*D38)</f>
        <v>0</v>
      </c>
      <c r="E39" s="11">
        <f t="shared" si="33"/>
        <v>0</v>
      </c>
      <c r="F39" s="11">
        <f t="shared" si="33"/>
        <v>0</v>
      </c>
      <c r="G39" s="11">
        <f t="shared" si="33"/>
        <v>0</v>
      </c>
      <c r="H39" s="11">
        <f t="shared" si="33"/>
        <v>0</v>
      </c>
      <c r="I39" s="11">
        <f t="shared" si="33"/>
        <v>0</v>
      </c>
      <c r="J39" s="11">
        <f t="shared" si="33"/>
        <v>0</v>
      </c>
      <c r="K39" s="11">
        <f t="shared" si="33"/>
        <v>321</v>
      </c>
      <c r="L39" s="11">
        <f t="shared" si="33"/>
        <v>248</v>
      </c>
      <c r="M39" s="11">
        <f t="shared" si="33"/>
        <v>0</v>
      </c>
      <c r="N39" s="11">
        <f t="shared" si="33"/>
        <v>0</v>
      </c>
      <c r="O39" s="11">
        <f t="shared" si="33"/>
        <v>418</v>
      </c>
      <c r="P39" s="11">
        <f t="shared" si="33"/>
        <v>0</v>
      </c>
      <c r="Q39" s="11">
        <f t="shared" si="33"/>
        <v>0</v>
      </c>
      <c r="R39" s="11">
        <f t="shared" si="33"/>
        <v>0</v>
      </c>
      <c r="S39" s="11">
        <f t="shared" si="33"/>
        <v>0</v>
      </c>
      <c r="T39" s="11">
        <f t="shared" si="33"/>
        <v>0</v>
      </c>
      <c r="U39" s="11">
        <f t="shared" si="33"/>
        <v>0</v>
      </c>
      <c r="V39" s="11">
        <f t="shared" si="33"/>
        <v>0</v>
      </c>
      <c r="W39" s="11">
        <f t="shared" si="33"/>
        <v>0</v>
      </c>
      <c r="X39" s="11">
        <f t="shared" si="33"/>
        <v>0</v>
      </c>
      <c r="Y39" s="11">
        <f t="shared" si="33"/>
        <v>0</v>
      </c>
      <c r="Z39" s="11">
        <f t="shared" si="33"/>
        <v>0</v>
      </c>
      <c r="AA39" s="11">
        <f t="shared" si="33"/>
        <v>0</v>
      </c>
      <c r="AB39" s="11">
        <f t="shared" si="33"/>
        <v>320</v>
      </c>
      <c r="AC39" s="11">
        <f t="shared" si="33"/>
        <v>0</v>
      </c>
      <c r="AD39" s="11">
        <f t="shared" si="33"/>
        <v>0</v>
      </c>
      <c r="AE39" s="11">
        <f t="shared" si="33"/>
        <v>0</v>
      </c>
      <c r="AF39" s="11">
        <f t="shared" si="33"/>
        <v>0</v>
      </c>
      <c r="AG39" s="11">
        <f t="shared" si="33"/>
        <v>0</v>
      </c>
      <c r="AH39" s="11">
        <f t="shared" si="33"/>
        <v>0</v>
      </c>
      <c r="AI39" s="11">
        <f t="shared" si="33"/>
        <v>60</v>
      </c>
      <c r="AJ39" s="11">
        <f t="shared" si="33"/>
        <v>0</v>
      </c>
      <c r="AK39" s="11">
        <f t="shared" si="33"/>
        <v>0</v>
      </c>
      <c r="AL39" s="11">
        <f t="shared" si="33"/>
        <v>242</v>
      </c>
      <c r="AM39" s="11">
        <f t="shared" si="33"/>
        <v>0</v>
      </c>
      <c r="AN39" s="11">
        <f t="shared" si="33"/>
        <v>0</v>
      </c>
      <c r="AO39" s="11">
        <f t="shared" si="33"/>
        <v>326</v>
      </c>
      <c r="AP39" s="11">
        <f t="shared" si="33"/>
        <v>343</v>
      </c>
      <c r="AQ39" s="11">
        <f t="shared" si="33"/>
        <v>0</v>
      </c>
      <c r="AR39" s="11">
        <f t="shared" si="33"/>
        <v>0</v>
      </c>
      <c r="AS39" s="11">
        <f t="shared" si="33"/>
        <v>0</v>
      </c>
      <c r="AT39" s="11">
        <f t="shared" si="33"/>
        <v>0</v>
      </c>
      <c r="AU39" s="11">
        <f t="shared" si="33"/>
        <v>0</v>
      </c>
      <c r="AV39" s="11">
        <f t="shared" si="33"/>
        <v>580</v>
      </c>
      <c r="AW39" s="11">
        <f t="shared" si="33"/>
        <v>0</v>
      </c>
      <c r="AX39" s="11">
        <f t="shared" si="33"/>
        <v>0</v>
      </c>
      <c r="AY39" s="11">
        <f t="shared" si="33"/>
        <v>0</v>
      </c>
      <c r="AZ39" s="11">
        <f t="shared" si="33"/>
        <v>0</v>
      </c>
      <c r="BA39" s="11">
        <f t="shared" si="33"/>
        <v>0</v>
      </c>
      <c r="BB39" s="11">
        <f t="shared" si="33"/>
        <v>0</v>
      </c>
      <c r="BC39" s="11">
        <f t="shared" si="33"/>
        <v>0</v>
      </c>
      <c r="BD39" s="11">
        <f t="shared" si="33"/>
        <v>0</v>
      </c>
      <c r="BE39" s="11">
        <f t="shared" si="33"/>
        <v>0</v>
      </c>
      <c r="BF39" s="11">
        <f t="shared" si="33"/>
        <v>0</v>
      </c>
      <c r="BG39" s="11">
        <f t="shared" si="33"/>
        <v>0</v>
      </c>
      <c r="BH39" s="11">
        <f t="shared" si="33"/>
        <v>0</v>
      </c>
      <c r="BI39" s="11">
        <f t="shared" si="33"/>
        <v>0</v>
      </c>
      <c r="BJ39" s="11">
        <f>SUM((BJ36+BJ37)*BJ38)</f>
        <v>0</v>
      </c>
      <c r="BK39" s="11">
        <f t="shared" ref="BK39" si="34">SUM((BK36+BK37)*BK38)</f>
        <v>0</v>
      </c>
      <c r="BL39" s="11">
        <f t="shared" ref="BL39:BM39" si="35">SUM((BL36+BL37)*BL38)</f>
        <v>0</v>
      </c>
      <c r="BM39" s="11">
        <f t="shared" si="35"/>
        <v>0</v>
      </c>
      <c r="BN39" s="174"/>
      <c r="BO39" s="76" t="s">
        <v>27</v>
      </c>
      <c r="BP39" s="84">
        <f>COUNTIF(D36:BM36,"&gt;0")</f>
        <v>9</v>
      </c>
      <c r="BQ39" s="11">
        <f t="shared" ref="BQ39:CG39" si="36">SUM((BQ36+BQ37)*BQ38)</f>
        <v>0</v>
      </c>
      <c r="BR39" s="11">
        <f t="shared" si="36"/>
        <v>0</v>
      </c>
      <c r="BS39" s="11">
        <f t="shared" si="36"/>
        <v>0</v>
      </c>
      <c r="BT39" s="11">
        <f t="shared" si="36"/>
        <v>0</v>
      </c>
      <c r="BU39" s="11">
        <f t="shared" si="36"/>
        <v>0</v>
      </c>
      <c r="BV39" s="11">
        <f t="shared" si="36"/>
        <v>0</v>
      </c>
      <c r="BW39" s="11">
        <f t="shared" si="36"/>
        <v>0</v>
      </c>
      <c r="BX39" s="11">
        <f t="shared" si="36"/>
        <v>0</v>
      </c>
      <c r="BY39" s="11">
        <f t="shared" si="36"/>
        <v>0</v>
      </c>
      <c r="BZ39" s="11">
        <f t="shared" si="36"/>
        <v>0</v>
      </c>
      <c r="CA39" s="11">
        <f t="shared" si="36"/>
        <v>0</v>
      </c>
      <c r="CB39" s="11">
        <f t="shared" si="36"/>
        <v>0</v>
      </c>
      <c r="CC39" s="11">
        <f t="shared" si="36"/>
        <v>0</v>
      </c>
      <c r="CD39" s="11">
        <f t="shared" si="36"/>
        <v>0</v>
      </c>
      <c r="CE39" s="11">
        <f t="shared" si="36"/>
        <v>0</v>
      </c>
      <c r="CF39" s="11">
        <f t="shared" si="36"/>
        <v>0</v>
      </c>
      <c r="CG39" s="11">
        <f t="shared" si="36"/>
        <v>0</v>
      </c>
      <c r="CH39" s="175"/>
      <c r="CI39" s="76" t="s">
        <v>28</v>
      </c>
      <c r="CJ39" s="46">
        <f>COUNTIF(BQ36:CG36,"&gt;0")</f>
        <v>0</v>
      </c>
      <c r="CK39" s="76" t="s">
        <v>27</v>
      </c>
      <c r="CL39" s="46">
        <f>SUM(CJ39+BP39)</f>
        <v>9</v>
      </c>
      <c r="CN39" s="192">
        <v>32</v>
      </c>
      <c r="CO39" s="264" t="str">
        <f>VLOOKUP(CN39,A8:B188,2)</f>
        <v>POCHET Jean-Dominique</v>
      </c>
      <c r="CP39" s="45">
        <f>SUM(BP132)</f>
        <v>678</v>
      </c>
      <c r="CQ39" s="45">
        <f>SUM(CJ132)</f>
        <v>0</v>
      </c>
      <c r="CR39" s="45">
        <f t="shared" si="4"/>
        <v>678</v>
      </c>
      <c r="CT39" s="217"/>
      <c r="CU39" s="217"/>
      <c r="CV39" s="217"/>
      <c r="CW39" s="217"/>
      <c r="CX39" s="217"/>
    </row>
    <row r="40" spans="1:102" ht="12.75" customHeight="1" x14ac:dyDescent="0.25">
      <c r="A40" s="135">
        <v>9</v>
      </c>
      <c r="B40" s="335" t="str">
        <f>VLOOKUP(A40,'Numéro licences'!$H$4:$I$47,2)</f>
        <v>DONY Marc</v>
      </c>
      <c r="C40" s="66" t="s">
        <v>4</v>
      </c>
      <c r="D40" s="11"/>
      <c r="E40" s="11"/>
      <c r="F40" s="11"/>
      <c r="G40" s="11"/>
      <c r="H40" s="11"/>
      <c r="I40" s="166">
        <v>0</v>
      </c>
      <c r="J40" s="11"/>
      <c r="K40" s="11">
        <v>186</v>
      </c>
      <c r="L40" s="11">
        <v>34</v>
      </c>
      <c r="M40" s="11"/>
      <c r="N40" s="11"/>
      <c r="O40" s="11">
        <v>218</v>
      </c>
      <c r="P40" s="11"/>
      <c r="Q40" s="11"/>
      <c r="R40" s="11"/>
      <c r="S40" s="167"/>
      <c r="T40" s="11"/>
      <c r="U40" s="11"/>
      <c r="V40" s="11"/>
      <c r="W40" s="11"/>
      <c r="X40" s="11">
        <v>104</v>
      </c>
      <c r="Y40" s="11"/>
      <c r="Z40" s="11">
        <v>262</v>
      </c>
      <c r="AA40" s="11"/>
      <c r="AB40" s="11"/>
      <c r="AC40" s="11"/>
      <c r="AD40" s="11"/>
      <c r="AE40" s="11"/>
      <c r="AF40" s="11"/>
      <c r="AG40" s="11">
        <v>60</v>
      </c>
      <c r="AH40" s="11"/>
      <c r="AI40" s="11">
        <v>60</v>
      </c>
      <c r="AJ40" s="11"/>
      <c r="AK40" s="11"/>
      <c r="AL40" s="11">
        <v>52</v>
      </c>
      <c r="AM40" s="11"/>
      <c r="AN40" s="11"/>
      <c r="AO40" s="11">
        <v>116</v>
      </c>
      <c r="AP40" s="11">
        <v>162</v>
      </c>
      <c r="AQ40" s="11"/>
      <c r="AR40" s="11"/>
      <c r="AS40" s="11"/>
      <c r="AT40" s="11"/>
      <c r="AU40" s="11"/>
      <c r="AV40" s="11">
        <v>380</v>
      </c>
      <c r="AW40" s="11"/>
      <c r="AX40" s="11"/>
      <c r="AY40" s="11"/>
      <c r="AZ40" s="11"/>
      <c r="BA40" s="11"/>
      <c r="BB40" s="11">
        <v>176</v>
      </c>
      <c r="BC40" s="11"/>
      <c r="BD40" s="11"/>
      <c r="BE40" s="11"/>
      <c r="BF40" s="11"/>
      <c r="BG40" s="11"/>
      <c r="BH40" s="11">
        <v>254</v>
      </c>
      <c r="BI40" s="11"/>
      <c r="BJ40" s="11"/>
      <c r="BK40" s="11"/>
      <c r="BL40" s="11">
        <v>52</v>
      </c>
      <c r="BM40" s="11"/>
      <c r="BN40" s="68">
        <f>SUM(D40:BM40)</f>
        <v>2116</v>
      </c>
      <c r="BO40" s="76" t="s">
        <v>14</v>
      </c>
      <c r="BP40" s="82">
        <f>SUM(BN40:BN41)</f>
        <v>4416</v>
      </c>
      <c r="BQ40" s="40"/>
      <c r="BR40" s="40"/>
      <c r="BS40" s="40"/>
      <c r="BT40" s="40"/>
      <c r="BU40" s="40"/>
      <c r="BV40" s="40"/>
      <c r="BW40" s="40"/>
      <c r="BX40" s="40"/>
      <c r="BY40" s="40"/>
      <c r="BZ40" s="40"/>
      <c r="CA40" s="40"/>
      <c r="CB40" s="40"/>
      <c r="CC40" s="40"/>
      <c r="CD40" s="40"/>
      <c r="CE40" s="40"/>
      <c r="CF40" s="40"/>
      <c r="CG40" s="40"/>
      <c r="CH40" s="40">
        <f>SUM(BQ40:CG40)</f>
        <v>0</v>
      </c>
      <c r="CI40" s="76" t="s">
        <v>14</v>
      </c>
      <c r="CJ40" s="41">
        <f>SUM(CH40+CH41)</f>
        <v>0</v>
      </c>
      <c r="CK40" s="76" t="s">
        <v>14</v>
      </c>
      <c r="CL40" s="28">
        <f>SUM(BP40+CJ40)</f>
        <v>4416</v>
      </c>
      <c r="CN40" s="192">
        <v>33</v>
      </c>
      <c r="CO40" s="264" t="str">
        <f>VLOOKUP(CN40,A8:B188,2)</f>
        <v>DURY Agnès</v>
      </c>
      <c r="CP40" s="45">
        <f>SUM(BP136)</f>
        <v>450</v>
      </c>
      <c r="CQ40" s="45">
        <f>SUM(CJ136)</f>
        <v>0</v>
      </c>
      <c r="CR40" s="45">
        <f t="shared" si="4"/>
        <v>450</v>
      </c>
      <c r="CT40" s="217"/>
      <c r="CU40" s="217"/>
      <c r="CV40" s="217"/>
      <c r="CW40" s="217"/>
      <c r="CX40" s="217"/>
    </row>
    <row r="41" spans="1:102" ht="12.75" customHeight="1" x14ac:dyDescent="0.25">
      <c r="A41" s="34"/>
      <c r="B41" s="336"/>
      <c r="C41" s="66" t="s">
        <v>5</v>
      </c>
      <c r="D41" s="11"/>
      <c r="E41" s="11"/>
      <c r="F41" s="11"/>
      <c r="G41" s="11"/>
      <c r="H41" s="11"/>
      <c r="I41" s="11">
        <v>120</v>
      </c>
      <c r="J41" s="11"/>
      <c r="K41" s="11">
        <v>135</v>
      </c>
      <c r="L41" s="11">
        <v>214</v>
      </c>
      <c r="M41" s="11"/>
      <c r="N41" s="11"/>
      <c r="O41" s="11">
        <v>200</v>
      </c>
      <c r="P41" s="11"/>
      <c r="Q41" s="11"/>
      <c r="R41" s="11"/>
      <c r="S41" s="167"/>
      <c r="T41" s="11"/>
      <c r="U41" s="11"/>
      <c r="V41" s="11"/>
      <c r="W41" s="11"/>
      <c r="X41" s="11">
        <v>180</v>
      </c>
      <c r="Y41" s="11"/>
      <c r="Z41" s="11">
        <v>0</v>
      </c>
      <c r="AA41" s="11"/>
      <c r="AB41" s="11"/>
      <c r="AC41" s="11"/>
      <c r="AD41" s="11"/>
      <c r="AE41" s="11"/>
      <c r="AF41" s="11"/>
      <c r="AG41" s="11">
        <v>190</v>
      </c>
      <c r="AH41" s="11"/>
      <c r="AI41" s="11">
        <v>0</v>
      </c>
      <c r="AJ41" s="11"/>
      <c r="AK41" s="11"/>
      <c r="AL41" s="11">
        <v>190</v>
      </c>
      <c r="AM41" s="11"/>
      <c r="AN41" s="11"/>
      <c r="AO41" s="11">
        <v>210</v>
      </c>
      <c r="AP41" s="11">
        <v>181</v>
      </c>
      <c r="AQ41" s="11"/>
      <c r="AR41" s="11"/>
      <c r="AS41" s="11"/>
      <c r="AT41" s="11"/>
      <c r="AU41" s="11"/>
      <c r="AV41" s="11">
        <v>200</v>
      </c>
      <c r="AW41" s="11"/>
      <c r="AX41" s="11"/>
      <c r="AY41" s="11"/>
      <c r="AZ41" s="11"/>
      <c r="BA41" s="11"/>
      <c r="BB41" s="11">
        <v>160</v>
      </c>
      <c r="BC41" s="11"/>
      <c r="BD41" s="11"/>
      <c r="BE41" s="11"/>
      <c r="BF41" s="11"/>
      <c r="BG41" s="11"/>
      <c r="BH41" s="11">
        <v>190</v>
      </c>
      <c r="BI41" s="11"/>
      <c r="BJ41" s="11"/>
      <c r="BK41" s="11"/>
      <c r="BL41" s="11">
        <v>130</v>
      </c>
      <c r="BM41" s="11"/>
      <c r="BN41" s="68">
        <f>SUM(D41:BM41)</f>
        <v>2300</v>
      </c>
      <c r="BO41" s="76" t="s">
        <v>15</v>
      </c>
      <c r="BP41" s="83">
        <f>SUM(D43:BM43)</f>
        <v>4416</v>
      </c>
      <c r="BQ41" s="40"/>
      <c r="BR41" s="40"/>
      <c r="BS41" s="40"/>
      <c r="BT41" s="40"/>
      <c r="BU41" s="40"/>
      <c r="BV41" s="40"/>
      <c r="BW41" s="40"/>
      <c r="BX41" s="40"/>
      <c r="BY41" s="40"/>
      <c r="BZ41" s="40"/>
      <c r="CA41" s="40"/>
      <c r="CB41" s="40"/>
      <c r="CC41" s="40"/>
      <c r="CD41" s="40"/>
      <c r="CE41" s="40"/>
      <c r="CF41" s="40"/>
      <c r="CG41" s="40"/>
      <c r="CH41" s="40">
        <f>SUM(BQ41:CG41)</f>
        <v>0</v>
      </c>
      <c r="CI41" s="76" t="s">
        <v>15</v>
      </c>
      <c r="CJ41" s="70">
        <f>SUM(BQ43:CG43)</f>
        <v>0</v>
      </c>
      <c r="CK41" s="76" t="s">
        <v>15</v>
      </c>
      <c r="CL41" s="71">
        <f>SUM(CJ41+BP41)</f>
        <v>4416</v>
      </c>
      <c r="CN41" s="192">
        <v>34</v>
      </c>
      <c r="CO41" s="264">
        <f>VLOOKUP(CN41,A8:B188,2)</f>
        <v>0</v>
      </c>
      <c r="CP41" s="45">
        <f>SUM(BP140)</f>
        <v>0</v>
      </c>
      <c r="CQ41" s="45">
        <f>SUM(CJ140)</f>
        <v>0</v>
      </c>
      <c r="CR41" s="45">
        <f t="shared" si="4"/>
        <v>0</v>
      </c>
      <c r="CT41" s="217"/>
      <c r="CU41" s="217"/>
      <c r="CV41" s="217"/>
      <c r="CW41" s="217"/>
      <c r="CX41" s="217"/>
    </row>
    <row r="42" spans="1:102" ht="12.75" customHeight="1" x14ac:dyDescent="0.25">
      <c r="B42" s="336"/>
      <c r="C42" s="4"/>
      <c r="D42" s="11">
        <v>0</v>
      </c>
      <c r="E42" s="11">
        <v>0</v>
      </c>
      <c r="F42" s="11">
        <v>0</v>
      </c>
      <c r="G42" s="11">
        <v>0</v>
      </c>
      <c r="H42" s="11">
        <v>0</v>
      </c>
      <c r="I42" s="11">
        <v>1</v>
      </c>
      <c r="J42" s="11">
        <v>0</v>
      </c>
      <c r="K42" s="11">
        <v>1</v>
      </c>
      <c r="L42" s="11">
        <v>1</v>
      </c>
      <c r="M42" s="11">
        <v>0</v>
      </c>
      <c r="N42" s="11">
        <v>0</v>
      </c>
      <c r="O42" s="11">
        <v>1</v>
      </c>
      <c r="P42" s="11">
        <v>0</v>
      </c>
      <c r="Q42" s="11">
        <v>0</v>
      </c>
      <c r="R42" s="11">
        <v>0</v>
      </c>
      <c r="S42" s="11">
        <v>0</v>
      </c>
      <c r="T42" s="11">
        <v>0</v>
      </c>
      <c r="U42" s="11">
        <v>0</v>
      </c>
      <c r="V42" s="11">
        <v>0</v>
      </c>
      <c r="W42" s="11">
        <v>0</v>
      </c>
      <c r="X42" s="11">
        <v>1</v>
      </c>
      <c r="Y42" s="11">
        <v>0</v>
      </c>
      <c r="Z42" s="11">
        <v>1</v>
      </c>
      <c r="AA42" s="11">
        <v>0</v>
      </c>
      <c r="AB42" s="11">
        <v>0</v>
      </c>
      <c r="AC42" s="11">
        <v>0</v>
      </c>
      <c r="AD42" s="11">
        <v>0</v>
      </c>
      <c r="AE42" s="11">
        <v>0</v>
      </c>
      <c r="AF42" s="11">
        <v>0</v>
      </c>
      <c r="AG42" s="11">
        <v>1</v>
      </c>
      <c r="AH42" s="11">
        <v>0</v>
      </c>
      <c r="AI42" s="11">
        <v>1</v>
      </c>
      <c r="AJ42" s="11">
        <v>0</v>
      </c>
      <c r="AK42" s="11">
        <v>0</v>
      </c>
      <c r="AL42" s="11">
        <v>1</v>
      </c>
      <c r="AM42" s="11">
        <v>0</v>
      </c>
      <c r="AN42" s="11">
        <v>0</v>
      </c>
      <c r="AO42" s="11">
        <v>1</v>
      </c>
      <c r="AP42" s="11">
        <v>1</v>
      </c>
      <c r="AQ42" s="11">
        <v>0</v>
      </c>
      <c r="AR42" s="11">
        <v>0</v>
      </c>
      <c r="AS42" s="11">
        <v>0</v>
      </c>
      <c r="AT42" s="11">
        <v>0</v>
      </c>
      <c r="AU42" s="11">
        <v>0</v>
      </c>
      <c r="AV42" s="11">
        <v>1</v>
      </c>
      <c r="AW42" s="11">
        <v>0</v>
      </c>
      <c r="AX42" s="11">
        <v>0</v>
      </c>
      <c r="AY42" s="11">
        <v>0</v>
      </c>
      <c r="AZ42" s="11">
        <v>0</v>
      </c>
      <c r="BA42" s="11">
        <v>0</v>
      </c>
      <c r="BB42" s="11">
        <v>1</v>
      </c>
      <c r="BC42" s="11">
        <v>0</v>
      </c>
      <c r="BD42" s="11">
        <v>0</v>
      </c>
      <c r="BE42" s="11">
        <v>0</v>
      </c>
      <c r="BF42" s="11">
        <v>0</v>
      </c>
      <c r="BG42" s="11">
        <v>0</v>
      </c>
      <c r="BH42" s="11">
        <v>1</v>
      </c>
      <c r="BI42" s="11">
        <v>0</v>
      </c>
      <c r="BJ42" s="11">
        <v>0</v>
      </c>
      <c r="BK42" s="11">
        <v>0</v>
      </c>
      <c r="BL42" s="11">
        <v>1</v>
      </c>
      <c r="BM42" s="11">
        <v>0</v>
      </c>
      <c r="BN42" s="174"/>
      <c r="BO42" s="76" t="s">
        <v>16</v>
      </c>
      <c r="BP42" s="84">
        <v>0</v>
      </c>
      <c r="BQ42" s="11">
        <v>0</v>
      </c>
      <c r="BR42" s="11">
        <v>0</v>
      </c>
      <c r="BS42" s="11">
        <v>0</v>
      </c>
      <c r="BT42" s="11">
        <v>0</v>
      </c>
      <c r="BU42" s="11">
        <v>0</v>
      </c>
      <c r="BV42" s="11">
        <v>0</v>
      </c>
      <c r="BW42" s="11">
        <v>0</v>
      </c>
      <c r="BX42" s="11">
        <v>0</v>
      </c>
      <c r="BY42" s="11">
        <v>0</v>
      </c>
      <c r="BZ42" s="11">
        <v>0</v>
      </c>
      <c r="CA42" s="11">
        <v>0</v>
      </c>
      <c r="CB42" s="11">
        <v>0</v>
      </c>
      <c r="CC42" s="11">
        <v>0</v>
      </c>
      <c r="CD42" s="11">
        <v>0</v>
      </c>
      <c r="CE42" s="11">
        <v>0</v>
      </c>
      <c r="CF42" s="11">
        <v>0</v>
      </c>
      <c r="CG42" s="11">
        <v>0</v>
      </c>
      <c r="CH42" s="175"/>
      <c r="CI42" s="76" t="s">
        <v>16</v>
      </c>
      <c r="CJ42" s="46">
        <f>SUM(BQ42:CH42)</f>
        <v>0</v>
      </c>
      <c r="CK42" s="76" t="s">
        <v>16</v>
      </c>
      <c r="CL42" s="46">
        <f>SUM(CJ42+BP42)</f>
        <v>0</v>
      </c>
      <c r="CN42" s="192">
        <v>35</v>
      </c>
      <c r="CO42" s="264">
        <f>VLOOKUP(CN42,A8:B188,2)</f>
        <v>0</v>
      </c>
      <c r="CP42" s="45">
        <f>SUM(BP144)</f>
        <v>0</v>
      </c>
      <c r="CQ42" s="45">
        <f>SUM(CJ144)</f>
        <v>0</v>
      </c>
      <c r="CR42" s="45">
        <f t="shared" si="4"/>
        <v>0</v>
      </c>
      <c r="CT42" s="217"/>
      <c r="CU42" s="217"/>
      <c r="CV42" s="217"/>
      <c r="CW42" s="217"/>
      <c r="CX42" s="217"/>
    </row>
    <row r="43" spans="1:102" ht="12.75" customHeight="1" x14ac:dyDescent="0.25">
      <c r="B43" s="337"/>
      <c r="C43" s="4"/>
      <c r="D43" s="11">
        <f t="shared" ref="D43:BI43" si="37">SUM((D40+D41)*D42)</f>
        <v>0</v>
      </c>
      <c r="E43" s="11">
        <f t="shared" si="37"/>
        <v>0</v>
      </c>
      <c r="F43" s="11">
        <f t="shared" si="37"/>
        <v>0</v>
      </c>
      <c r="G43" s="11">
        <f t="shared" si="37"/>
        <v>0</v>
      </c>
      <c r="H43" s="11">
        <f t="shared" si="37"/>
        <v>0</v>
      </c>
      <c r="I43" s="11">
        <f t="shared" si="37"/>
        <v>120</v>
      </c>
      <c r="J43" s="11">
        <f t="shared" si="37"/>
        <v>0</v>
      </c>
      <c r="K43" s="11">
        <f t="shared" si="37"/>
        <v>321</v>
      </c>
      <c r="L43" s="11">
        <f t="shared" si="37"/>
        <v>248</v>
      </c>
      <c r="M43" s="11">
        <f t="shared" si="37"/>
        <v>0</v>
      </c>
      <c r="N43" s="11">
        <f t="shared" si="37"/>
        <v>0</v>
      </c>
      <c r="O43" s="11">
        <f t="shared" si="37"/>
        <v>418</v>
      </c>
      <c r="P43" s="11">
        <f t="shared" si="37"/>
        <v>0</v>
      </c>
      <c r="Q43" s="11">
        <f t="shared" si="37"/>
        <v>0</v>
      </c>
      <c r="R43" s="11">
        <f t="shared" si="37"/>
        <v>0</v>
      </c>
      <c r="S43" s="11">
        <f t="shared" si="37"/>
        <v>0</v>
      </c>
      <c r="T43" s="11">
        <f t="shared" si="37"/>
        <v>0</v>
      </c>
      <c r="U43" s="11">
        <f t="shared" si="37"/>
        <v>0</v>
      </c>
      <c r="V43" s="11">
        <f t="shared" si="37"/>
        <v>0</v>
      </c>
      <c r="W43" s="11">
        <f t="shared" si="37"/>
        <v>0</v>
      </c>
      <c r="X43" s="11">
        <f t="shared" si="37"/>
        <v>284</v>
      </c>
      <c r="Y43" s="11">
        <f t="shared" si="37"/>
        <v>0</v>
      </c>
      <c r="Z43" s="11">
        <f t="shared" si="37"/>
        <v>262</v>
      </c>
      <c r="AA43" s="11">
        <f t="shared" si="37"/>
        <v>0</v>
      </c>
      <c r="AB43" s="11">
        <f t="shared" si="37"/>
        <v>0</v>
      </c>
      <c r="AC43" s="11">
        <f t="shared" si="37"/>
        <v>0</v>
      </c>
      <c r="AD43" s="11">
        <f t="shared" si="37"/>
        <v>0</v>
      </c>
      <c r="AE43" s="11">
        <f t="shared" si="37"/>
        <v>0</v>
      </c>
      <c r="AF43" s="11">
        <f t="shared" si="37"/>
        <v>0</v>
      </c>
      <c r="AG43" s="11">
        <f t="shared" si="37"/>
        <v>250</v>
      </c>
      <c r="AH43" s="11">
        <f t="shared" si="37"/>
        <v>0</v>
      </c>
      <c r="AI43" s="11">
        <f t="shared" si="37"/>
        <v>60</v>
      </c>
      <c r="AJ43" s="11">
        <f t="shared" si="37"/>
        <v>0</v>
      </c>
      <c r="AK43" s="11">
        <f t="shared" si="37"/>
        <v>0</v>
      </c>
      <c r="AL43" s="11">
        <f t="shared" si="37"/>
        <v>242</v>
      </c>
      <c r="AM43" s="11">
        <f t="shared" si="37"/>
        <v>0</v>
      </c>
      <c r="AN43" s="11">
        <f t="shared" si="37"/>
        <v>0</v>
      </c>
      <c r="AO43" s="11">
        <f t="shared" si="37"/>
        <v>326</v>
      </c>
      <c r="AP43" s="11">
        <f t="shared" si="37"/>
        <v>343</v>
      </c>
      <c r="AQ43" s="11">
        <f t="shared" si="37"/>
        <v>0</v>
      </c>
      <c r="AR43" s="11">
        <f t="shared" si="37"/>
        <v>0</v>
      </c>
      <c r="AS43" s="11">
        <f t="shared" si="37"/>
        <v>0</v>
      </c>
      <c r="AT43" s="11">
        <f t="shared" si="37"/>
        <v>0</v>
      </c>
      <c r="AU43" s="11">
        <f t="shared" si="37"/>
        <v>0</v>
      </c>
      <c r="AV43" s="11">
        <f t="shared" si="37"/>
        <v>580</v>
      </c>
      <c r="AW43" s="11">
        <f t="shared" si="37"/>
        <v>0</v>
      </c>
      <c r="AX43" s="11">
        <f t="shared" si="37"/>
        <v>0</v>
      </c>
      <c r="AY43" s="11">
        <f t="shared" si="37"/>
        <v>0</v>
      </c>
      <c r="AZ43" s="11">
        <f t="shared" si="37"/>
        <v>0</v>
      </c>
      <c r="BA43" s="11">
        <f t="shared" si="37"/>
        <v>0</v>
      </c>
      <c r="BB43" s="11">
        <f t="shared" si="37"/>
        <v>336</v>
      </c>
      <c r="BC43" s="11">
        <f t="shared" si="37"/>
        <v>0</v>
      </c>
      <c r="BD43" s="11">
        <f t="shared" si="37"/>
        <v>0</v>
      </c>
      <c r="BE43" s="11">
        <f t="shared" si="37"/>
        <v>0</v>
      </c>
      <c r="BF43" s="11">
        <f t="shared" si="37"/>
        <v>0</v>
      </c>
      <c r="BG43" s="11">
        <f t="shared" si="37"/>
        <v>0</v>
      </c>
      <c r="BH43" s="11">
        <f t="shared" si="37"/>
        <v>444</v>
      </c>
      <c r="BI43" s="11">
        <f t="shared" si="37"/>
        <v>0</v>
      </c>
      <c r="BJ43" s="11">
        <f>SUM((BJ40+BJ41)*BJ42)</f>
        <v>0</v>
      </c>
      <c r="BK43" s="11">
        <f t="shared" ref="BK43" si="38">SUM((BK40+BK41)*BK42)</f>
        <v>0</v>
      </c>
      <c r="BL43" s="11">
        <f t="shared" ref="BL43:BM43" si="39">SUM((BL40+BL41)*BL42)</f>
        <v>182</v>
      </c>
      <c r="BM43" s="11">
        <f t="shared" si="39"/>
        <v>0</v>
      </c>
      <c r="BN43" s="174"/>
      <c r="BO43" s="76" t="s">
        <v>27</v>
      </c>
      <c r="BP43" s="84">
        <f>COUNTIF(D40:BM40,"&gt;0")</f>
        <v>14</v>
      </c>
      <c r="BQ43" s="11">
        <f t="shared" ref="BQ43:CG43" si="40">SUM((BQ40+BQ41)*BQ42)</f>
        <v>0</v>
      </c>
      <c r="BR43" s="11">
        <f t="shared" si="40"/>
        <v>0</v>
      </c>
      <c r="BS43" s="11">
        <f t="shared" si="40"/>
        <v>0</v>
      </c>
      <c r="BT43" s="11">
        <f t="shared" si="40"/>
        <v>0</v>
      </c>
      <c r="BU43" s="11">
        <f t="shared" si="40"/>
        <v>0</v>
      </c>
      <c r="BV43" s="11">
        <f t="shared" si="40"/>
        <v>0</v>
      </c>
      <c r="BW43" s="11">
        <f t="shared" si="40"/>
        <v>0</v>
      </c>
      <c r="BX43" s="11">
        <f t="shared" si="40"/>
        <v>0</v>
      </c>
      <c r="BY43" s="11">
        <f t="shared" si="40"/>
        <v>0</v>
      </c>
      <c r="BZ43" s="11">
        <f t="shared" si="40"/>
        <v>0</v>
      </c>
      <c r="CA43" s="11">
        <f t="shared" si="40"/>
        <v>0</v>
      </c>
      <c r="CB43" s="11">
        <f t="shared" si="40"/>
        <v>0</v>
      </c>
      <c r="CC43" s="11">
        <f t="shared" si="40"/>
        <v>0</v>
      </c>
      <c r="CD43" s="11">
        <f t="shared" si="40"/>
        <v>0</v>
      </c>
      <c r="CE43" s="11">
        <f t="shared" si="40"/>
        <v>0</v>
      </c>
      <c r="CF43" s="11">
        <f t="shared" si="40"/>
        <v>0</v>
      </c>
      <c r="CG43" s="11">
        <f t="shared" si="40"/>
        <v>0</v>
      </c>
      <c r="CH43" s="175"/>
      <c r="CI43" s="76" t="s">
        <v>28</v>
      </c>
      <c r="CJ43" s="46">
        <f>COUNTIF(BQ40:CG40,"&gt;0")</f>
        <v>0</v>
      </c>
      <c r="CK43" s="76" t="s">
        <v>27</v>
      </c>
      <c r="CL43" s="46">
        <f>SUM(CJ43+BP43)</f>
        <v>14</v>
      </c>
      <c r="CN43" s="192">
        <v>36</v>
      </c>
      <c r="CO43" s="264">
        <f>VLOOKUP(CN43,A8:B188,2)</f>
        <v>0</v>
      </c>
      <c r="CP43" s="45">
        <f>SUM(BP148)</f>
        <v>0</v>
      </c>
      <c r="CQ43" s="45">
        <f>SUM(CJ148)</f>
        <v>0</v>
      </c>
      <c r="CR43" s="45">
        <f t="shared" si="4"/>
        <v>0</v>
      </c>
      <c r="CT43" s="217"/>
      <c r="CU43" s="217"/>
      <c r="CV43" s="217"/>
      <c r="CW43" s="217"/>
      <c r="CX43" s="217"/>
    </row>
    <row r="44" spans="1:102" ht="12.75" customHeight="1" x14ac:dyDescent="0.25">
      <c r="A44" s="135">
        <v>10</v>
      </c>
      <c r="B44" s="327" t="str">
        <f>VLOOKUP(A44,'Numéro licences'!$H$4:$I$47,2)</f>
        <v>FAVRESSSE René</v>
      </c>
      <c r="C44" s="66" t="s">
        <v>4</v>
      </c>
      <c r="D44" s="11"/>
      <c r="E44" s="11">
        <v>140</v>
      </c>
      <c r="F44" s="11"/>
      <c r="G44" s="11"/>
      <c r="H44" s="11"/>
      <c r="I44" s="166">
        <v>0</v>
      </c>
      <c r="J44" s="11"/>
      <c r="K44" s="11"/>
      <c r="L44" s="11">
        <v>34</v>
      </c>
      <c r="M44" s="11"/>
      <c r="N44" s="11">
        <v>20</v>
      </c>
      <c r="O44" s="11"/>
      <c r="P44" s="11"/>
      <c r="Q44" s="11"/>
      <c r="R44" s="11"/>
      <c r="S44" s="167"/>
      <c r="T44" s="11"/>
      <c r="U44" s="11"/>
      <c r="V44" s="11"/>
      <c r="W44" s="11"/>
      <c r="X44" s="11">
        <v>104</v>
      </c>
      <c r="Y44" s="11"/>
      <c r="Z44" s="11"/>
      <c r="AA44" s="11"/>
      <c r="AB44" s="11"/>
      <c r="AC44" s="11"/>
      <c r="AD44" s="11"/>
      <c r="AE44" s="11">
        <v>0</v>
      </c>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68">
        <f>SUM(D44:BM44)</f>
        <v>298</v>
      </c>
      <c r="BO44" s="76" t="s">
        <v>14</v>
      </c>
      <c r="BP44" s="82">
        <f>SUM(BN44:BN45)</f>
        <v>1322</v>
      </c>
      <c r="BQ44" s="40"/>
      <c r="BR44" s="40"/>
      <c r="BS44" s="40"/>
      <c r="BT44" s="40"/>
      <c r="BU44" s="40"/>
      <c r="BV44" s="40"/>
      <c r="BW44" s="40"/>
      <c r="BX44" s="40"/>
      <c r="BY44" s="40"/>
      <c r="BZ44" s="40"/>
      <c r="CA44" s="40"/>
      <c r="CB44" s="40"/>
      <c r="CC44" s="40"/>
      <c r="CD44" s="40"/>
      <c r="CE44" s="40"/>
      <c r="CF44" s="40"/>
      <c r="CG44" s="40"/>
      <c r="CH44" s="40">
        <f>SUM(BQ44:CG44)</f>
        <v>0</v>
      </c>
      <c r="CI44" s="76" t="s">
        <v>14</v>
      </c>
      <c r="CJ44" s="41">
        <f>SUM(CH44+CH45)</f>
        <v>0</v>
      </c>
      <c r="CK44" s="76" t="s">
        <v>14</v>
      </c>
      <c r="CL44" s="28">
        <f>SUM(BP44+CJ44)</f>
        <v>1322</v>
      </c>
      <c r="CN44" s="192">
        <v>37</v>
      </c>
      <c r="CO44" s="264">
        <f>VLOOKUP(CN44,A8:B188,2)</f>
        <v>0</v>
      </c>
      <c r="CP44" s="45">
        <f>SUM(BP152)</f>
        <v>0</v>
      </c>
      <c r="CQ44" s="45">
        <f>SUM(CJ152)</f>
        <v>0</v>
      </c>
      <c r="CR44" s="45">
        <f t="shared" si="4"/>
        <v>0</v>
      </c>
      <c r="CT44" s="217"/>
      <c r="CU44" s="217"/>
      <c r="CV44" s="217"/>
      <c r="CW44" s="217"/>
      <c r="CX44" s="217"/>
    </row>
    <row r="45" spans="1:102" ht="12.75" customHeight="1" x14ac:dyDescent="0.25">
      <c r="A45" s="34"/>
      <c r="B45" s="328"/>
      <c r="C45" s="66" t="s">
        <v>5</v>
      </c>
      <c r="D45" s="11"/>
      <c r="E45" s="11">
        <v>130</v>
      </c>
      <c r="F45" s="11"/>
      <c r="G45" s="11"/>
      <c r="H45" s="11"/>
      <c r="I45" s="11">
        <v>120</v>
      </c>
      <c r="J45" s="11"/>
      <c r="K45" s="11"/>
      <c r="L45" s="11">
        <v>214</v>
      </c>
      <c r="M45" s="11"/>
      <c r="N45" s="11">
        <v>180</v>
      </c>
      <c r="O45" s="11"/>
      <c r="P45" s="11"/>
      <c r="Q45" s="11"/>
      <c r="R45" s="11"/>
      <c r="S45" s="167"/>
      <c r="T45" s="11"/>
      <c r="U45" s="11"/>
      <c r="V45" s="11"/>
      <c r="W45" s="11"/>
      <c r="X45" s="11">
        <v>180</v>
      </c>
      <c r="Y45" s="11"/>
      <c r="Z45" s="11"/>
      <c r="AA45" s="11"/>
      <c r="AB45" s="11"/>
      <c r="AC45" s="11"/>
      <c r="AD45" s="11"/>
      <c r="AE45" s="11">
        <v>200</v>
      </c>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68">
        <f>SUM(D45:BM45)</f>
        <v>1024</v>
      </c>
      <c r="BO45" s="76" t="s">
        <v>15</v>
      </c>
      <c r="BP45" s="83">
        <f>SUM(D47:BM47)</f>
        <v>0</v>
      </c>
      <c r="BQ45" s="40"/>
      <c r="BR45" s="40"/>
      <c r="BS45" s="40"/>
      <c r="BT45" s="40"/>
      <c r="BU45" s="40"/>
      <c r="BV45" s="40"/>
      <c r="BW45" s="40"/>
      <c r="BX45" s="40"/>
      <c r="BY45" s="40"/>
      <c r="BZ45" s="40"/>
      <c r="CA45" s="40"/>
      <c r="CB45" s="40"/>
      <c r="CC45" s="40"/>
      <c r="CD45" s="40"/>
      <c r="CE45" s="40"/>
      <c r="CF45" s="40"/>
      <c r="CG45" s="40"/>
      <c r="CH45" s="40">
        <f>SUM(BQ45:CG45)</f>
        <v>0</v>
      </c>
      <c r="CI45" s="76" t="s">
        <v>15</v>
      </c>
      <c r="CJ45" s="70">
        <f>SUM(BQ47:CG47)</f>
        <v>0</v>
      </c>
      <c r="CK45" s="76" t="s">
        <v>15</v>
      </c>
      <c r="CL45" s="71">
        <f>SUM(CJ45+BP45)</f>
        <v>0</v>
      </c>
      <c r="CN45" s="192">
        <v>38</v>
      </c>
      <c r="CO45" s="264">
        <f>VLOOKUP(CN45,A8:B188,2)</f>
        <v>0</v>
      </c>
      <c r="CP45" s="45">
        <f>SUM(BP156)</f>
        <v>0</v>
      </c>
      <c r="CQ45" s="45">
        <f>SUM(CJ156)</f>
        <v>0</v>
      </c>
      <c r="CR45" s="45">
        <f t="shared" si="4"/>
        <v>0</v>
      </c>
      <c r="CT45" s="217"/>
      <c r="CU45" s="217"/>
      <c r="CV45" s="217"/>
      <c r="CW45" s="217"/>
      <c r="CX45" s="217"/>
    </row>
    <row r="46" spans="1:102" ht="12.75" customHeight="1" x14ac:dyDescent="0.25">
      <c r="B46" s="328"/>
      <c r="C46" s="4"/>
      <c r="D46" s="11">
        <v>0</v>
      </c>
      <c r="E46" s="11">
        <v>0</v>
      </c>
      <c r="F46" s="11">
        <v>0</v>
      </c>
      <c r="G46" s="11">
        <v>0</v>
      </c>
      <c r="H46" s="11">
        <v>0</v>
      </c>
      <c r="I46" s="11">
        <v>0</v>
      </c>
      <c r="J46" s="11">
        <v>0</v>
      </c>
      <c r="K46" s="11">
        <v>0</v>
      </c>
      <c r="L46" s="11">
        <v>0</v>
      </c>
      <c r="M46" s="11">
        <v>0</v>
      </c>
      <c r="N46" s="11">
        <v>0</v>
      </c>
      <c r="O46" s="11">
        <v>0</v>
      </c>
      <c r="P46" s="11">
        <v>0</v>
      </c>
      <c r="Q46" s="11">
        <v>0</v>
      </c>
      <c r="R46" s="11">
        <v>0</v>
      </c>
      <c r="S46" s="11">
        <v>0</v>
      </c>
      <c r="T46" s="11">
        <v>0</v>
      </c>
      <c r="U46" s="11">
        <v>0</v>
      </c>
      <c r="V46" s="11">
        <v>0</v>
      </c>
      <c r="W46" s="11">
        <v>0</v>
      </c>
      <c r="X46" s="11">
        <v>0</v>
      </c>
      <c r="Y46" s="11">
        <v>0</v>
      </c>
      <c r="Z46" s="11">
        <v>0</v>
      </c>
      <c r="AA46" s="11">
        <v>0</v>
      </c>
      <c r="AB46" s="11">
        <v>0</v>
      </c>
      <c r="AC46" s="11">
        <v>0</v>
      </c>
      <c r="AD46" s="11">
        <v>0</v>
      </c>
      <c r="AE46" s="11">
        <v>0</v>
      </c>
      <c r="AF46" s="11">
        <v>0</v>
      </c>
      <c r="AG46" s="11">
        <v>0</v>
      </c>
      <c r="AH46" s="11">
        <v>0</v>
      </c>
      <c r="AI46" s="11">
        <v>0</v>
      </c>
      <c r="AJ46" s="11">
        <v>0</v>
      </c>
      <c r="AK46" s="11">
        <v>0</v>
      </c>
      <c r="AL46" s="11">
        <v>0</v>
      </c>
      <c r="AM46" s="11">
        <v>0</v>
      </c>
      <c r="AN46" s="11">
        <v>0</v>
      </c>
      <c r="AO46" s="11">
        <v>0</v>
      </c>
      <c r="AP46" s="11">
        <v>0</v>
      </c>
      <c r="AQ46" s="11">
        <v>0</v>
      </c>
      <c r="AR46" s="11">
        <v>0</v>
      </c>
      <c r="AS46" s="11">
        <v>0</v>
      </c>
      <c r="AT46" s="11">
        <v>0</v>
      </c>
      <c r="AU46" s="11">
        <v>0</v>
      </c>
      <c r="AV46" s="11">
        <v>0</v>
      </c>
      <c r="AW46" s="11">
        <v>0</v>
      </c>
      <c r="AX46" s="11">
        <v>0</v>
      </c>
      <c r="AY46" s="11">
        <v>0</v>
      </c>
      <c r="AZ46" s="11">
        <v>0</v>
      </c>
      <c r="BA46" s="11">
        <v>0</v>
      </c>
      <c r="BB46" s="11">
        <v>0</v>
      </c>
      <c r="BC46" s="11">
        <v>0</v>
      </c>
      <c r="BD46" s="11">
        <v>0</v>
      </c>
      <c r="BE46" s="11">
        <v>0</v>
      </c>
      <c r="BF46" s="11">
        <v>0</v>
      </c>
      <c r="BG46" s="11">
        <v>0</v>
      </c>
      <c r="BH46" s="11">
        <v>0</v>
      </c>
      <c r="BI46" s="11">
        <v>0</v>
      </c>
      <c r="BJ46" s="11">
        <v>0</v>
      </c>
      <c r="BK46" s="11">
        <v>0</v>
      </c>
      <c r="BL46" s="11">
        <v>0</v>
      </c>
      <c r="BM46" s="11">
        <v>0</v>
      </c>
      <c r="BN46" s="174"/>
      <c r="BO46" s="76" t="s">
        <v>16</v>
      </c>
      <c r="BP46" s="84">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75"/>
      <c r="CI46" s="76" t="s">
        <v>16</v>
      </c>
      <c r="CJ46" s="46">
        <f>SUM(BQ46:CH46)</f>
        <v>0</v>
      </c>
      <c r="CK46" s="76" t="s">
        <v>16</v>
      </c>
      <c r="CL46" s="46">
        <f>SUM(CJ46+BP46)</f>
        <v>0</v>
      </c>
      <c r="CN46" s="192">
        <v>39</v>
      </c>
      <c r="CO46" s="264">
        <f>VLOOKUP(CN46,A8:B188,2)</f>
        <v>0</v>
      </c>
      <c r="CP46" s="45">
        <f>SUM(BP160)</f>
        <v>0</v>
      </c>
      <c r="CQ46" s="45">
        <f>SUM(CJ160)</f>
        <v>0</v>
      </c>
      <c r="CR46" s="45">
        <f t="shared" si="4"/>
        <v>0</v>
      </c>
      <c r="CT46" s="217"/>
      <c r="CU46" s="217"/>
      <c r="CV46" s="217"/>
      <c r="CW46" s="217"/>
      <c r="CX46" s="217"/>
    </row>
    <row r="47" spans="1:102" ht="12.75" customHeight="1" x14ac:dyDescent="0.25">
      <c r="B47" s="329"/>
      <c r="C47" s="4"/>
      <c r="D47" s="11">
        <f t="shared" ref="D47:BI47" si="41">SUM((D44+D45)*D46)</f>
        <v>0</v>
      </c>
      <c r="E47" s="11">
        <f t="shared" si="41"/>
        <v>0</v>
      </c>
      <c r="F47" s="11">
        <f t="shared" si="41"/>
        <v>0</v>
      </c>
      <c r="G47" s="11">
        <f t="shared" si="41"/>
        <v>0</v>
      </c>
      <c r="H47" s="11">
        <f t="shared" si="41"/>
        <v>0</v>
      </c>
      <c r="I47" s="11">
        <f t="shared" si="41"/>
        <v>0</v>
      </c>
      <c r="J47" s="11">
        <f t="shared" si="41"/>
        <v>0</v>
      </c>
      <c r="K47" s="11">
        <f t="shared" si="41"/>
        <v>0</v>
      </c>
      <c r="L47" s="11">
        <f t="shared" si="41"/>
        <v>0</v>
      </c>
      <c r="M47" s="11">
        <f t="shared" si="41"/>
        <v>0</v>
      </c>
      <c r="N47" s="11">
        <f t="shared" si="41"/>
        <v>0</v>
      </c>
      <c r="O47" s="11">
        <f t="shared" si="41"/>
        <v>0</v>
      </c>
      <c r="P47" s="11">
        <f t="shared" si="41"/>
        <v>0</v>
      </c>
      <c r="Q47" s="11">
        <f t="shared" si="41"/>
        <v>0</v>
      </c>
      <c r="R47" s="11">
        <f t="shared" si="41"/>
        <v>0</v>
      </c>
      <c r="S47" s="11">
        <f t="shared" si="41"/>
        <v>0</v>
      </c>
      <c r="T47" s="11">
        <f t="shared" si="41"/>
        <v>0</v>
      </c>
      <c r="U47" s="11">
        <f t="shared" si="41"/>
        <v>0</v>
      </c>
      <c r="V47" s="11">
        <f t="shared" si="41"/>
        <v>0</v>
      </c>
      <c r="W47" s="11">
        <f t="shared" si="41"/>
        <v>0</v>
      </c>
      <c r="X47" s="11">
        <f t="shared" si="41"/>
        <v>0</v>
      </c>
      <c r="Y47" s="11">
        <f t="shared" si="41"/>
        <v>0</v>
      </c>
      <c r="Z47" s="11">
        <f t="shared" si="41"/>
        <v>0</v>
      </c>
      <c r="AA47" s="11">
        <f t="shared" si="41"/>
        <v>0</v>
      </c>
      <c r="AB47" s="11">
        <f t="shared" si="41"/>
        <v>0</v>
      </c>
      <c r="AC47" s="11">
        <f t="shared" si="41"/>
        <v>0</v>
      </c>
      <c r="AD47" s="11">
        <f t="shared" si="41"/>
        <v>0</v>
      </c>
      <c r="AE47" s="11">
        <f t="shared" si="41"/>
        <v>0</v>
      </c>
      <c r="AF47" s="11">
        <f t="shared" si="41"/>
        <v>0</v>
      </c>
      <c r="AG47" s="11">
        <f t="shared" si="41"/>
        <v>0</v>
      </c>
      <c r="AH47" s="11">
        <f t="shared" si="41"/>
        <v>0</v>
      </c>
      <c r="AI47" s="11">
        <f t="shared" si="41"/>
        <v>0</v>
      </c>
      <c r="AJ47" s="11">
        <f t="shared" si="41"/>
        <v>0</v>
      </c>
      <c r="AK47" s="11">
        <f t="shared" si="41"/>
        <v>0</v>
      </c>
      <c r="AL47" s="11">
        <f t="shared" si="41"/>
        <v>0</v>
      </c>
      <c r="AM47" s="11">
        <f t="shared" si="41"/>
        <v>0</v>
      </c>
      <c r="AN47" s="11">
        <f t="shared" si="41"/>
        <v>0</v>
      </c>
      <c r="AO47" s="11">
        <f t="shared" si="41"/>
        <v>0</v>
      </c>
      <c r="AP47" s="11">
        <f t="shared" si="41"/>
        <v>0</v>
      </c>
      <c r="AQ47" s="11">
        <f t="shared" si="41"/>
        <v>0</v>
      </c>
      <c r="AR47" s="11">
        <f t="shared" si="41"/>
        <v>0</v>
      </c>
      <c r="AS47" s="11">
        <f t="shared" si="41"/>
        <v>0</v>
      </c>
      <c r="AT47" s="11">
        <f t="shared" si="41"/>
        <v>0</v>
      </c>
      <c r="AU47" s="11">
        <f t="shared" si="41"/>
        <v>0</v>
      </c>
      <c r="AV47" s="11">
        <f t="shared" si="41"/>
        <v>0</v>
      </c>
      <c r="AW47" s="11">
        <f t="shared" si="41"/>
        <v>0</v>
      </c>
      <c r="AX47" s="11">
        <f t="shared" si="41"/>
        <v>0</v>
      </c>
      <c r="AY47" s="11">
        <f t="shared" si="41"/>
        <v>0</v>
      </c>
      <c r="AZ47" s="11">
        <f t="shared" si="41"/>
        <v>0</v>
      </c>
      <c r="BA47" s="11">
        <f t="shared" si="41"/>
        <v>0</v>
      </c>
      <c r="BB47" s="11">
        <f t="shared" si="41"/>
        <v>0</v>
      </c>
      <c r="BC47" s="11">
        <f t="shared" si="41"/>
        <v>0</v>
      </c>
      <c r="BD47" s="11">
        <f t="shared" si="41"/>
        <v>0</v>
      </c>
      <c r="BE47" s="11">
        <f t="shared" si="41"/>
        <v>0</v>
      </c>
      <c r="BF47" s="11">
        <f t="shared" si="41"/>
        <v>0</v>
      </c>
      <c r="BG47" s="11">
        <f t="shared" si="41"/>
        <v>0</v>
      </c>
      <c r="BH47" s="11">
        <f t="shared" si="41"/>
        <v>0</v>
      </c>
      <c r="BI47" s="11">
        <f t="shared" si="41"/>
        <v>0</v>
      </c>
      <c r="BJ47" s="11">
        <f>SUM((BJ44+BJ45)*BJ46)</f>
        <v>0</v>
      </c>
      <c r="BK47" s="11">
        <f t="shared" ref="BK47" si="42">SUM((BK44+BK45)*BK46)</f>
        <v>0</v>
      </c>
      <c r="BL47" s="11">
        <f t="shared" ref="BL47:BM47" si="43">SUM((BL44+BL45)*BL46)</f>
        <v>0</v>
      </c>
      <c r="BM47" s="11">
        <f t="shared" si="43"/>
        <v>0</v>
      </c>
      <c r="BN47" s="174"/>
      <c r="BO47" s="76" t="s">
        <v>27</v>
      </c>
      <c r="BP47" s="84">
        <f>COUNTIF(D44:BM44,"&gt;0")</f>
        <v>4</v>
      </c>
      <c r="BQ47" s="11">
        <f t="shared" ref="BQ47:CG47" si="44">SUM((BQ44+BQ45)*BQ46)</f>
        <v>0</v>
      </c>
      <c r="BR47" s="11">
        <f t="shared" si="44"/>
        <v>0</v>
      </c>
      <c r="BS47" s="11">
        <f t="shared" si="44"/>
        <v>0</v>
      </c>
      <c r="BT47" s="11">
        <f t="shared" si="44"/>
        <v>0</v>
      </c>
      <c r="BU47" s="11">
        <f t="shared" si="44"/>
        <v>0</v>
      </c>
      <c r="BV47" s="11">
        <f t="shared" si="44"/>
        <v>0</v>
      </c>
      <c r="BW47" s="11">
        <f t="shared" si="44"/>
        <v>0</v>
      </c>
      <c r="BX47" s="11">
        <f t="shared" si="44"/>
        <v>0</v>
      </c>
      <c r="BY47" s="11">
        <f t="shared" si="44"/>
        <v>0</v>
      </c>
      <c r="BZ47" s="11">
        <f t="shared" si="44"/>
        <v>0</v>
      </c>
      <c r="CA47" s="11">
        <f t="shared" si="44"/>
        <v>0</v>
      </c>
      <c r="CB47" s="11">
        <f t="shared" si="44"/>
        <v>0</v>
      </c>
      <c r="CC47" s="11">
        <f t="shared" si="44"/>
        <v>0</v>
      </c>
      <c r="CD47" s="11">
        <f t="shared" si="44"/>
        <v>0</v>
      </c>
      <c r="CE47" s="11">
        <f t="shared" si="44"/>
        <v>0</v>
      </c>
      <c r="CF47" s="11">
        <f t="shared" si="44"/>
        <v>0</v>
      </c>
      <c r="CG47" s="11">
        <f t="shared" si="44"/>
        <v>0</v>
      </c>
      <c r="CH47" s="175"/>
      <c r="CI47" s="76" t="s">
        <v>28</v>
      </c>
      <c r="CJ47" s="46">
        <f>COUNTIF(BQ44:CG44,"&gt;0")</f>
        <v>0</v>
      </c>
      <c r="CK47" s="76" t="s">
        <v>27</v>
      </c>
      <c r="CL47" s="46">
        <f>SUM(CJ47+BP47)</f>
        <v>4</v>
      </c>
      <c r="CN47" s="192">
        <v>40</v>
      </c>
      <c r="CO47" s="264">
        <f>VLOOKUP(CN47,A8:B188,2)</f>
        <v>0</v>
      </c>
      <c r="CP47" s="45">
        <f>SUM(BP164)</f>
        <v>0</v>
      </c>
      <c r="CQ47" s="45">
        <f>SUM(CJ164)</f>
        <v>0</v>
      </c>
      <c r="CR47" s="45">
        <f t="shared" si="4"/>
        <v>0</v>
      </c>
      <c r="CT47" s="217"/>
      <c r="CU47" s="217"/>
      <c r="CV47" s="217"/>
      <c r="CW47" s="217"/>
      <c r="CX47" s="217"/>
    </row>
    <row r="48" spans="1:102" ht="12.75" customHeight="1" x14ac:dyDescent="0.25">
      <c r="A48" s="135">
        <v>11</v>
      </c>
      <c r="B48" s="327" t="str">
        <f>VLOOKUP(A48,'Numéro licences'!$H$4:$I$47,2)</f>
        <v>GOFFIN Amaury</v>
      </c>
      <c r="C48" s="66" t="s">
        <v>4</v>
      </c>
      <c r="D48" s="11"/>
      <c r="E48" s="11"/>
      <c r="F48" s="11"/>
      <c r="G48" s="11"/>
      <c r="H48" s="11"/>
      <c r="I48" s="166"/>
      <c r="J48" s="11"/>
      <c r="K48" s="11"/>
      <c r="L48" s="11"/>
      <c r="M48" s="11"/>
      <c r="N48" s="11"/>
      <c r="O48" s="11"/>
      <c r="P48" s="11"/>
      <c r="Q48" s="11"/>
      <c r="R48" s="11"/>
      <c r="S48" s="167"/>
      <c r="T48" s="11"/>
      <c r="U48" s="11"/>
      <c r="V48" s="11"/>
      <c r="W48" s="11"/>
      <c r="X48" s="11"/>
      <c r="Y48" s="11"/>
      <c r="Z48" s="11"/>
      <c r="AA48" s="11"/>
      <c r="AB48" s="11">
        <v>20</v>
      </c>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68">
        <f>SUM(D48:BM48)</f>
        <v>20</v>
      </c>
      <c r="BO48" s="76" t="s">
        <v>14</v>
      </c>
      <c r="BP48" s="82">
        <f>SUM(BN48:BN49)</f>
        <v>740</v>
      </c>
      <c r="BQ48" s="40"/>
      <c r="BR48" s="40"/>
      <c r="BS48" s="40"/>
      <c r="BT48" s="40"/>
      <c r="BU48" s="40"/>
      <c r="BV48" s="40"/>
      <c r="BW48" s="40"/>
      <c r="BX48" s="40"/>
      <c r="BY48" s="40"/>
      <c r="BZ48" s="40"/>
      <c r="CA48" s="40"/>
      <c r="CB48" s="40"/>
      <c r="CC48" s="40"/>
      <c r="CD48" s="40"/>
      <c r="CE48" s="40"/>
      <c r="CF48" s="40"/>
      <c r="CG48" s="40"/>
      <c r="CH48" s="40">
        <f>SUM(BQ48:CG48)</f>
        <v>0</v>
      </c>
      <c r="CI48" s="76" t="s">
        <v>14</v>
      </c>
      <c r="CJ48" s="41">
        <f>SUM(CH48+CH49)</f>
        <v>0</v>
      </c>
      <c r="CK48" s="76" t="s">
        <v>14</v>
      </c>
      <c r="CL48" s="28">
        <f>SUM(BP48+CJ48)</f>
        <v>740</v>
      </c>
      <c r="CN48" s="192">
        <v>41</v>
      </c>
      <c r="CO48" s="264">
        <f>VLOOKUP(CN48,A8:B188,2)</f>
        <v>0</v>
      </c>
      <c r="CP48" s="45">
        <f>SUM(BP168)</f>
        <v>0</v>
      </c>
      <c r="CQ48" s="45">
        <f>SUM(CJ168)</f>
        <v>0</v>
      </c>
      <c r="CR48" s="45">
        <f t="shared" si="4"/>
        <v>0</v>
      </c>
      <c r="CT48" s="217"/>
      <c r="CU48" s="217"/>
      <c r="CV48" s="217"/>
      <c r="CW48" s="217"/>
      <c r="CX48" s="217"/>
    </row>
    <row r="49" spans="1:102" ht="12.75" customHeight="1" x14ac:dyDescent="0.25">
      <c r="A49" s="34"/>
      <c r="B49" s="328"/>
      <c r="C49" s="66" t="s">
        <v>5</v>
      </c>
      <c r="D49" s="11"/>
      <c r="E49" s="11"/>
      <c r="F49" s="11"/>
      <c r="G49" s="11"/>
      <c r="H49" s="11"/>
      <c r="I49" s="11"/>
      <c r="J49" s="11"/>
      <c r="K49" s="11"/>
      <c r="L49" s="11"/>
      <c r="M49" s="11"/>
      <c r="N49" s="11"/>
      <c r="O49" s="11"/>
      <c r="P49" s="11"/>
      <c r="Q49" s="11"/>
      <c r="R49" s="11"/>
      <c r="S49" s="167"/>
      <c r="T49" s="11"/>
      <c r="U49" s="11"/>
      <c r="V49" s="11"/>
      <c r="W49" s="11"/>
      <c r="X49" s="11"/>
      <c r="Y49" s="11"/>
      <c r="Z49" s="11"/>
      <c r="AA49" s="11"/>
      <c r="AB49" s="11">
        <v>720</v>
      </c>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68">
        <f>SUM(D49:BM49)</f>
        <v>720</v>
      </c>
      <c r="BO49" s="76" t="s">
        <v>15</v>
      </c>
      <c r="BP49" s="83">
        <f>SUM(D51:BM51)</f>
        <v>0</v>
      </c>
      <c r="BQ49" s="40"/>
      <c r="BR49" s="40"/>
      <c r="BS49" s="40"/>
      <c r="BT49" s="40"/>
      <c r="BU49" s="40"/>
      <c r="BV49" s="40"/>
      <c r="BW49" s="40"/>
      <c r="BX49" s="40"/>
      <c r="BY49" s="40"/>
      <c r="BZ49" s="40"/>
      <c r="CA49" s="40"/>
      <c r="CB49" s="40"/>
      <c r="CC49" s="40"/>
      <c r="CD49" s="40"/>
      <c r="CE49" s="40"/>
      <c r="CF49" s="40"/>
      <c r="CG49" s="40"/>
      <c r="CH49" s="40">
        <f>SUM(BQ49:CG49)</f>
        <v>0</v>
      </c>
      <c r="CI49" s="76" t="s">
        <v>15</v>
      </c>
      <c r="CJ49" s="70">
        <f>SUM(BQ51:CG51)</f>
        <v>0</v>
      </c>
      <c r="CK49" s="76" t="s">
        <v>15</v>
      </c>
      <c r="CL49" s="71">
        <f>SUM(CJ49+BP49)</f>
        <v>0</v>
      </c>
      <c r="CN49" s="192">
        <v>42</v>
      </c>
      <c r="CO49" s="264">
        <f>VLOOKUP(CN49,A8:B188,2)</f>
        <v>0</v>
      </c>
      <c r="CP49" s="45">
        <f>SUM(BP172)</f>
        <v>0</v>
      </c>
      <c r="CQ49" s="45">
        <f>SUM(CJ172)</f>
        <v>0</v>
      </c>
      <c r="CR49" s="45">
        <f t="shared" si="4"/>
        <v>0</v>
      </c>
      <c r="CT49" s="217"/>
      <c r="CU49" s="217"/>
      <c r="CV49" s="217"/>
      <c r="CW49" s="217"/>
      <c r="CX49" s="217"/>
    </row>
    <row r="50" spans="1:102" ht="12.75" customHeight="1" x14ac:dyDescent="0.25">
      <c r="B50" s="328"/>
      <c r="C50" s="4"/>
      <c r="D50" s="11">
        <v>0</v>
      </c>
      <c r="E50" s="11">
        <v>0</v>
      </c>
      <c r="F50" s="11">
        <v>0</v>
      </c>
      <c r="G50" s="11">
        <v>0</v>
      </c>
      <c r="H50" s="11">
        <v>0</v>
      </c>
      <c r="I50" s="11">
        <v>0</v>
      </c>
      <c r="J50" s="11">
        <v>0</v>
      </c>
      <c r="K50" s="11">
        <v>0</v>
      </c>
      <c r="L50" s="11">
        <v>0</v>
      </c>
      <c r="M50" s="11">
        <v>0</v>
      </c>
      <c r="N50" s="11">
        <v>0</v>
      </c>
      <c r="O50" s="11">
        <v>0</v>
      </c>
      <c r="P50" s="11">
        <v>0</v>
      </c>
      <c r="Q50" s="11">
        <v>0</v>
      </c>
      <c r="R50" s="11">
        <v>0</v>
      </c>
      <c r="S50" s="11">
        <v>0</v>
      </c>
      <c r="T50" s="11">
        <v>0</v>
      </c>
      <c r="U50" s="11">
        <v>0</v>
      </c>
      <c r="V50" s="11">
        <v>0</v>
      </c>
      <c r="W50" s="11">
        <v>0</v>
      </c>
      <c r="X50" s="11">
        <v>0</v>
      </c>
      <c r="Y50" s="11">
        <v>0</v>
      </c>
      <c r="Z50" s="11">
        <v>0</v>
      </c>
      <c r="AA50" s="11">
        <v>0</v>
      </c>
      <c r="AB50" s="11">
        <v>0</v>
      </c>
      <c r="AC50" s="11">
        <v>0</v>
      </c>
      <c r="AD50" s="11">
        <v>0</v>
      </c>
      <c r="AE50" s="11">
        <v>0</v>
      </c>
      <c r="AF50" s="11">
        <v>0</v>
      </c>
      <c r="AG50" s="11">
        <v>0</v>
      </c>
      <c r="AH50" s="11">
        <v>0</v>
      </c>
      <c r="AI50" s="11">
        <v>0</v>
      </c>
      <c r="AJ50" s="11">
        <v>0</v>
      </c>
      <c r="AK50" s="11">
        <v>0</v>
      </c>
      <c r="AL50" s="11">
        <v>0</v>
      </c>
      <c r="AM50" s="11">
        <v>0</v>
      </c>
      <c r="AN50" s="11">
        <v>0</v>
      </c>
      <c r="AO50" s="11">
        <v>0</v>
      </c>
      <c r="AP50" s="11">
        <v>0</v>
      </c>
      <c r="AQ50" s="11">
        <v>0</v>
      </c>
      <c r="AR50" s="11">
        <v>0</v>
      </c>
      <c r="AS50" s="11">
        <v>0</v>
      </c>
      <c r="AT50" s="11">
        <v>0</v>
      </c>
      <c r="AU50" s="11">
        <v>0</v>
      </c>
      <c r="AV50" s="11">
        <v>0</v>
      </c>
      <c r="AW50" s="11">
        <v>0</v>
      </c>
      <c r="AX50" s="11">
        <v>0</v>
      </c>
      <c r="AY50" s="11">
        <v>0</v>
      </c>
      <c r="AZ50" s="11">
        <v>0</v>
      </c>
      <c r="BA50" s="11">
        <v>0</v>
      </c>
      <c r="BB50" s="11">
        <v>0</v>
      </c>
      <c r="BC50" s="11">
        <v>0</v>
      </c>
      <c r="BD50" s="11">
        <v>0</v>
      </c>
      <c r="BE50" s="11">
        <v>0</v>
      </c>
      <c r="BF50" s="11">
        <v>0</v>
      </c>
      <c r="BG50" s="11">
        <v>0</v>
      </c>
      <c r="BH50" s="11">
        <v>0</v>
      </c>
      <c r="BI50" s="11">
        <v>0</v>
      </c>
      <c r="BJ50" s="11">
        <v>0</v>
      </c>
      <c r="BK50" s="11">
        <v>0</v>
      </c>
      <c r="BL50" s="11">
        <v>0</v>
      </c>
      <c r="BM50" s="11">
        <v>0</v>
      </c>
      <c r="BN50" s="174"/>
      <c r="BO50" s="76" t="s">
        <v>16</v>
      </c>
      <c r="BP50" s="84">
        <v>0</v>
      </c>
      <c r="BQ50" s="11">
        <v>0</v>
      </c>
      <c r="BR50" s="11">
        <v>0</v>
      </c>
      <c r="BS50" s="11">
        <v>0</v>
      </c>
      <c r="BT50" s="11">
        <v>0</v>
      </c>
      <c r="BU50" s="11">
        <v>0</v>
      </c>
      <c r="BV50" s="11">
        <v>0</v>
      </c>
      <c r="BW50" s="11">
        <v>0</v>
      </c>
      <c r="BX50" s="11">
        <v>0</v>
      </c>
      <c r="BY50" s="11">
        <v>0</v>
      </c>
      <c r="BZ50" s="11">
        <v>0</v>
      </c>
      <c r="CA50" s="11">
        <v>0</v>
      </c>
      <c r="CB50" s="11">
        <v>0</v>
      </c>
      <c r="CC50" s="11">
        <v>0</v>
      </c>
      <c r="CD50" s="11">
        <v>0</v>
      </c>
      <c r="CE50" s="11">
        <v>0</v>
      </c>
      <c r="CF50" s="11">
        <v>0</v>
      </c>
      <c r="CG50" s="11">
        <v>0</v>
      </c>
      <c r="CH50" s="175"/>
      <c r="CI50" s="76" t="s">
        <v>16</v>
      </c>
      <c r="CJ50" s="46">
        <f>SUM(BQ50:CH50)</f>
        <v>0</v>
      </c>
      <c r="CK50" s="76" t="s">
        <v>16</v>
      </c>
      <c r="CL50" s="46">
        <f>SUM(CJ50+BP50)</f>
        <v>0</v>
      </c>
      <c r="CM50" s="31"/>
      <c r="CN50" s="192">
        <v>43</v>
      </c>
      <c r="CO50" s="264">
        <f>VLOOKUP(CN50,A8:B188,2)</f>
        <v>0</v>
      </c>
      <c r="CP50" s="45">
        <f>SUM(BP176)</f>
        <v>0</v>
      </c>
      <c r="CQ50" s="45">
        <f>SUM(CJ176)</f>
        <v>0</v>
      </c>
      <c r="CR50" s="45">
        <f t="shared" si="4"/>
        <v>0</v>
      </c>
      <c r="CT50" s="217"/>
      <c r="CU50" s="217"/>
      <c r="CV50" s="217"/>
      <c r="CW50" s="217"/>
      <c r="CX50" s="217"/>
    </row>
    <row r="51" spans="1:102" ht="12.75" customHeight="1" x14ac:dyDescent="0.25">
      <c r="B51" s="329"/>
      <c r="C51" s="4"/>
      <c r="D51" s="11">
        <f t="shared" ref="D51:BI51" si="45">SUM((D48+D49)*D50)</f>
        <v>0</v>
      </c>
      <c r="E51" s="11">
        <f t="shared" si="45"/>
        <v>0</v>
      </c>
      <c r="F51" s="11">
        <f t="shared" si="45"/>
        <v>0</v>
      </c>
      <c r="G51" s="11">
        <f t="shared" si="45"/>
        <v>0</v>
      </c>
      <c r="H51" s="11">
        <f t="shared" si="45"/>
        <v>0</v>
      </c>
      <c r="I51" s="11">
        <f t="shared" si="45"/>
        <v>0</v>
      </c>
      <c r="J51" s="11">
        <f t="shared" si="45"/>
        <v>0</v>
      </c>
      <c r="K51" s="11">
        <f t="shared" si="45"/>
        <v>0</v>
      </c>
      <c r="L51" s="11">
        <f t="shared" si="45"/>
        <v>0</v>
      </c>
      <c r="M51" s="11">
        <f t="shared" si="45"/>
        <v>0</v>
      </c>
      <c r="N51" s="11">
        <f t="shared" si="45"/>
        <v>0</v>
      </c>
      <c r="O51" s="11">
        <f t="shared" si="45"/>
        <v>0</v>
      </c>
      <c r="P51" s="11">
        <f t="shared" si="45"/>
        <v>0</v>
      </c>
      <c r="Q51" s="11">
        <f t="shared" si="45"/>
        <v>0</v>
      </c>
      <c r="R51" s="11">
        <f t="shared" si="45"/>
        <v>0</v>
      </c>
      <c r="S51" s="11">
        <f t="shared" si="45"/>
        <v>0</v>
      </c>
      <c r="T51" s="11">
        <f t="shared" si="45"/>
        <v>0</v>
      </c>
      <c r="U51" s="11">
        <f t="shared" si="45"/>
        <v>0</v>
      </c>
      <c r="V51" s="11">
        <f t="shared" si="45"/>
        <v>0</v>
      </c>
      <c r="W51" s="11">
        <f t="shared" si="45"/>
        <v>0</v>
      </c>
      <c r="X51" s="11">
        <f t="shared" si="45"/>
        <v>0</v>
      </c>
      <c r="Y51" s="11">
        <f t="shared" si="45"/>
        <v>0</v>
      </c>
      <c r="Z51" s="11">
        <f t="shared" si="45"/>
        <v>0</v>
      </c>
      <c r="AA51" s="11">
        <f t="shared" si="45"/>
        <v>0</v>
      </c>
      <c r="AB51" s="11">
        <f t="shared" si="45"/>
        <v>0</v>
      </c>
      <c r="AC51" s="11">
        <f t="shared" si="45"/>
        <v>0</v>
      </c>
      <c r="AD51" s="11">
        <f t="shared" si="45"/>
        <v>0</v>
      </c>
      <c r="AE51" s="11">
        <f t="shared" si="45"/>
        <v>0</v>
      </c>
      <c r="AF51" s="11">
        <f t="shared" si="45"/>
        <v>0</v>
      </c>
      <c r="AG51" s="11">
        <f t="shared" si="45"/>
        <v>0</v>
      </c>
      <c r="AH51" s="11">
        <f t="shared" si="45"/>
        <v>0</v>
      </c>
      <c r="AI51" s="11">
        <f t="shared" si="45"/>
        <v>0</v>
      </c>
      <c r="AJ51" s="11">
        <f t="shared" si="45"/>
        <v>0</v>
      </c>
      <c r="AK51" s="11">
        <f t="shared" si="45"/>
        <v>0</v>
      </c>
      <c r="AL51" s="11">
        <f t="shared" si="45"/>
        <v>0</v>
      </c>
      <c r="AM51" s="11">
        <f t="shared" si="45"/>
        <v>0</v>
      </c>
      <c r="AN51" s="11">
        <f t="shared" si="45"/>
        <v>0</v>
      </c>
      <c r="AO51" s="11">
        <f t="shared" si="45"/>
        <v>0</v>
      </c>
      <c r="AP51" s="11">
        <f t="shared" si="45"/>
        <v>0</v>
      </c>
      <c r="AQ51" s="11">
        <f t="shared" si="45"/>
        <v>0</v>
      </c>
      <c r="AR51" s="11">
        <f t="shared" si="45"/>
        <v>0</v>
      </c>
      <c r="AS51" s="11">
        <f t="shared" si="45"/>
        <v>0</v>
      </c>
      <c r="AT51" s="11">
        <f t="shared" si="45"/>
        <v>0</v>
      </c>
      <c r="AU51" s="11">
        <f t="shared" si="45"/>
        <v>0</v>
      </c>
      <c r="AV51" s="11">
        <f t="shared" si="45"/>
        <v>0</v>
      </c>
      <c r="AW51" s="11">
        <f t="shared" si="45"/>
        <v>0</v>
      </c>
      <c r="AX51" s="11">
        <f t="shared" si="45"/>
        <v>0</v>
      </c>
      <c r="AY51" s="11">
        <f t="shared" si="45"/>
        <v>0</v>
      </c>
      <c r="AZ51" s="11">
        <f t="shared" si="45"/>
        <v>0</v>
      </c>
      <c r="BA51" s="11">
        <f t="shared" si="45"/>
        <v>0</v>
      </c>
      <c r="BB51" s="11">
        <f t="shared" si="45"/>
        <v>0</v>
      </c>
      <c r="BC51" s="11">
        <f t="shared" si="45"/>
        <v>0</v>
      </c>
      <c r="BD51" s="11">
        <f t="shared" si="45"/>
        <v>0</v>
      </c>
      <c r="BE51" s="11">
        <f t="shared" si="45"/>
        <v>0</v>
      </c>
      <c r="BF51" s="11">
        <f t="shared" si="45"/>
        <v>0</v>
      </c>
      <c r="BG51" s="11">
        <f t="shared" si="45"/>
        <v>0</v>
      </c>
      <c r="BH51" s="11">
        <f t="shared" si="45"/>
        <v>0</v>
      </c>
      <c r="BI51" s="11">
        <f t="shared" si="45"/>
        <v>0</v>
      </c>
      <c r="BJ51" s="11">
        <f>SUM((BJ48+BJ49)*BJ50)</f>
        <v>0</v>
      </c>
      <c r="BK51" s="11">
        <f t="shared" ref="BK51" si="46">SUM((BK48+BK49)*BK50)</f>
        <v>0</v>
      </c>
      <c r="BL51" s="11">
        <f t="shared" ref="BL51:BM51" si="47">SUM((BL48+BL49)*BL50)</f>
        <v>0</v>
      </c>
      <c r="BM51" s="11">
        <f t="shared" si="47"/>
        <v>0</v>
      </c>
      <c r="BN51" s="174"/>
      <c r="BO51" s="76" t="s">
        <v>27</v>
      </c>
      <c r="BP51" s="84">
        <f>COUNTIF(D48:BM48,"&gt;0")</f>
        <v>1</v>
      </c>
      <c r="BQ51" s="11">
        <f t="shared" ref="BQ51:CG51" si="48">SUM((BQ48+BQ49)*BQ50)</f>
        <v>0</v>
      </c>
      <c r="BR51" s="11">
        <f t="shared" si="48"/>
        <v>0</v>
      </c>
      <c r="BS51" s="11">
        <f t="shared" si="48"/>
        <v>0</v>
      </c>
      <c r="BT51" s="11">
        <f t="shared" si="48"/>
        <v>0</v>
      </c>
      <c r="BU51" s="11">
        <f t="shared" si="48"/>
        <v>0</v>
      </c>
      <c r="BV51" s="11">
        <f t="shared" si="48"/>
        <v>0</v>
      </c>
      <c r="BW51" s="11">
        <f t="shared" si="48"/>
        <v>0</v>
      </c>
      <c r="BX51" s="11">
        <f t="shared" si="48"/>
        <v>0</v>
      </c>
      <c r="BY51" s="11">
        <f t="shared" si="48"/>
        <v>0</v>
      </c>
      <c r="BZ51" s="11">
        <f t="shared" si="48"/>
        <v>0</v>
      </c>
      <c r="CA51" s="11">
        <f t="shared" si="48"/>
        <v>0</v>
      </c>
      <c r="CB51" s="11">
        <f t="shared" si="48"/>
        <v>0</v>
      </c>
      <c r="CC51" s="11">
        <f t="shared" si="48"/>
        <v>0</v>
      </c>
      <c r="CD51" s="11">
        <f t="shared" si="48"/>
        <v>0</v>
      </c>
      <c r="CE51" s="11">
        <f t="shared" si="48"/>
        <v>0</v>
      </c>
      <c r="CF51" s="11">
        <f t="shared" si="48"/>
        <v>0</v>
      </c>
      <c r="CG51" s="11">
        <f t="shared" si="48"/>
        <v>0</v>
      </c>
      <c r="CH51" s="175"/>
      <c r="CI51" s="76" t="s">
        <v>28</v>
      </c>
      <c r="CJ51" s="46">
        <f>COUNTIF(BQ48:CG48,"&gt;0")</f>
        <v>0</v>
      </c>
      <c r="CK51" s="76" t="s">
        <v>27</v>
      </c>
      <c r="CL51" s="46">
        <f>SUM(CJ51+BP51)</f>
        <v>1</v>
      </c>
      <c r="CM51" s="31"/>
      <c r="CN51" s="193">
        <v>44</v>
      </c>
      <c r="CO51" s="264">
        <f>VLOOKUP(CN51,A8:B188,2)</f>
        <v>0</v>
      </c>
      <c r="CP51" s="45">
        <f>SUM(BP180)</f>
        <v>0</v>
      </c>
      <c r="CQ51" s="45">
        <f>SUM(CJ180)</f>
        <v>0</v>
      </c>
      <c r="CR51" s="45">
        <f t="shared" si="4"/>
        <v>0</v>
      </c>
      <c r="CT51" s="217"/>
      <c r="CU51" s="217"/>
      <c r="CV51" s="217"/>
      <c r="CW51" s="217"/>
      <c r="CX51" s="217"/>
    </row>
    <row r="52" spans="1:102" ht="12.75" customHeight="1" x14ac:dyDescent="0.25">
      <c r="A52" s="135">
        <v>12</v>
      </c>
      <c r="B52" s="335" t="str">
        <f>VLOOKUP(A52,'Numéro licences'!$H$4:$I$47,2)</f>
        <v>GUILLAUME Philippe</v>
      </c>
      <c r="C52" s="66" t="s">
        <v>4</v>
      </c>
      <c r="D52" s="11"/>
      <c r="E52" s="11"/>
      <c r="F52" s="11"/>
      <c r="G52" s="11"/>
      <c r="H52" s="11"/>
      <c r="I52" s="166"/>
      <c r="J52" s="11"/>
      <c r="K52" s="11"/>
      <c r="L52" s="11"/>
      <c r="M52" s="11"/>
      <c r="N52" s="11"/>
      <c r="O52" s="11"/>
      <c r="P52" s="11"/>
      <c r="Q52" s="11"/>
      <c r="R52" s="11"/>
      <c r="S52" s="167"/>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68">
        <f>SUM(D52:BM52)</f>
        <v>0</v>
      </c>
      <c r="BO52" s="76" t="s">
        <v>14</v>
      </c>
      <c r="BP52" s="82">
        <f>SUM(BN52:BN53)</f>
        <v>0</v>
      </c>
      <c r="BQ52" s="40"/>
      <c r="BR52" s="40"/>
      <c r="BS52" s="40"/>
      <c r="BT52" s="40"/>
      <c r="BU52" s="40"/>
      <c r="BV52" s="40"/>
      <c r="BW52" s="40"/>
      <c r="BX52" s="40"/>
      <c r="BY52" s="40"/>
      <c r="BZ52" s="40"/>
      <c r="CA52" s="40"/>
      <c r="CB52" s="40"/>
      <c r="CC52" s="40"/>
      <c r="CD52" s="40"/>
      <c r="CE52" s="40"/>
      <c r="CF52" s="40"/>
      <c r="CG52" s="40"/>
      <c r="CH52" s="40">
        <f>SUM(BQ52:CG52)</f>
        <v>0</v>
      </c>
      <c r="CI52" s="76" t="s">
        <v>14</v>
      </c>
      <c r="CJ52" s="41">
        <f>SUM(CH52+CH53)</f>
        <v>0</v>
      </c>
      <c r="CK52" s="76" t="s">
        <v>14</v>
      </c>
      <c r="CL52" s="28">
        <f>SUM(BP52+CJ52)</f>
        <v>0</v>
      </c>
      <c r="CM52" s="31"/>
      <c r="CN52" s="193">
        <v>45</v>
      </c>
      <c r="CO52" s="264">
        <f>VLOOKUP(CN52,A8:B188,2)</f>
        <v>0</v>
      </c>
      <c r="CP52" s="45">
        <f>SUM(BP184)</f>
        <v>0</v>
      </c>
      <c r="CQ52" s="45">
        <f>SUM(CJ184)</f>
        <v>0</v>
      </c>
      <c r="CR52" s="45">
        <f t="shared" si="4"/>
        <v>0</v>
      </c>
      <c r="CT52" s="217"/>
      <c r="CU52" s="217"/>
      <c r="CV52" s="217"/>
      <c r="CW52" s="217"/>
      <c r="CX52" s="217"/>
    </row>
    <row r="53" spans="1:102" ht="12.75" customHeight="1" x14ac:dyDescent="0.25">
      <c r="A53" s="34"/>
      <c r="B53" s="336"/>
      <c r="C53" s="66" t="s">
        <v>5</v>
      </c>
      <c r="D53" s="11"/>
      <c r="E53" s="11"/>
      <c r="F53" s="11"/>
      <c r="G53" s="11"/>
      <c r="H53" s="11"/>
      <c r="I53" s="11"/>
      <c r="J53" s="11"/>
      <c r="K53" s="11"/>
      <c r="L53" s="11"/>
      <c r="M53" s="11"/>
      <c r="N53" s="11"/>
      <c r="O53" s="11"/>
      <c r="P53" s="11"/>
      <c r="Q53" s="11"/>
      <c r="R53" s="11"/>
      <c r="S53" s="167"/>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68">
        <f>SUM(D53:BM53)</f>
        <v>0</v>
      </c>
      <c r="BO53" s="76" t="s">
        <v>15</v>
      </c>
      <c r="BP53" s="83">
        <f>SUM(D55:BM55)</f>
        <v>0</v>
      </c>
      <c r="BQ53" s="40"/>
      <c r="BR53" s="40"/>
      <c r="BS53" s="40"/>
      <c r="BT53" s="40"/>
      <c r="BU53" s="40"/>
      <c r="BV53" s="40"/>
      <c r="BW53" s="40"/>
      <c r="BX53" s="40"/>
      <c r="BY53" s="40"/>
      <c r="BZ53" s="40"/>
      <c r="CA53" s="40"/>
      <c r="CB53" s="40"/>
      <c r="CC53" s="40"/>
      <c r="CD53" s="40"/>
      <c r="CE53" s="40"/>
      <c r="CF53" s="40"/>
      <c r="CG53" s="40"/>
      <c r="CH53" s="40">
        <f>SUM(BQ53:CG53)</f>
        <v>0</v>
      </c>
      <c r="CI53" s="76" t="s">
        <v>15</v>
      </c>
      <c r="CJ53" s="70">
        <f>SUM(BQ55:CG55)</f>
        <v>0</v>
      </c>
      <c r="CK53" s="76" t="s">
        <v>15</v>
      </c>
      <c r="CL53" s="71">
        <f>SUM(CJ53+BP53)</f>
        <v>0</v>
      </c>
      <c r="CM53" s="32"/>
      <c r="CN53" s="192">
        <v>46</v>
      </c>
      <c r="CO53" s="264">
        <f>VLOOKUP(CN53,A8:B188,2)</f>
        <v>0</v>
      </c>
      <c r="CP53" s="45">
        <f>SUM(BP188)</f>
        <v>0</v>
      </c>
      <c r="CQ53" s="45">
        <f>SUM(CJ188)</f>
        <v>0</v>
      </c>
      <c r="CR53" s="45">
        <f t="shared" si="4"/>
        <v>0</v>
      </c>
      <c r="CT53" s="217"/>
      <c r="CU53" s="217"/>
      <c r="CV53" s="217"/>
      <c r="CW53" s="217"/>
      <c r="CX53" s="217"/>
    </row>
    <row r="54" spans="1:102" ht="12.75" customHeight="1" x14ac:dyDescent="0.25">
      <c r="B54" s="336"/>
      <c r="C54" s="4"/>
      <c r="D54" s="11">
        <v>0</v>
      </c>
      <c r="E54" s="11">
        <v>0</v>
      </c>
      <c r="F54" s="11">
        <v>0</v>
      </c>
      <c r="G54" s="11">
        <v>0</v>
      </c>
      <c r="H54" s="11">
        <v>0</v>
      </c>
      <c r="I54" s="11">
        <v>0</v>
      </c>
      <c r="J54" s="11">
        <v>0</v>
      </c>
      <c r="K54" s="11">
        <v>0</v>
      </c>
      <c r="L54" s="11">
        <v>0</v>
      </c>
      <c r="M54" s="11">
        <v>0</v>
      </c>
      <c r="N54" s="11">
        <v>0</v>
      </c>
      <c r="O54" s="11">
        <v>0</v>
      </c>
      <c r="P54" s="11">
        <v>0</v>
      </c>
      <c r="Q54" s="11">
        <v>0</v>
      </c>
      <c r="R54" s="11">
        <v>0</v>
      </c>
      <c r="S54" s="11">
        <v>0</v>
      </c>
      <c r="T54" s="11">
        <v>0</v>
      </c>
      <c r="U54" s="11">
        <v>0</v>
      </c>
      <c r="V54" s="11">
        <v>0</v>
      </c>
      <c r="W54" s="11">
        <v>0</v>
      </c>
      <c r="X54" s="11">
        <v>0</v>
      </c>
      <c r="Y54" s="11">
        <v>0</v>
      </c>
      <c r="Z54" s="11">
        <v>0</v>
      </c>
      <c r="AA54" s="11">
        <v>0</v>
      </c>
      <c r="AB54" s="11">
        <v>0</v>
      </c>
      <c r="AC54" s="11">
        <v>0</v>
      </c>
      <c r="AD54" s="11">
        <v>0</v>
      </c>
      <c r="AE54" s="11">
        <v>0</v>
      </c>
      <c r="AF54" s="11">
        <v>0</v>
      </c>
      <c r="AG54" s="11">
        <v>0</v>
      </c>
      <c r="AH54" s="11">
        <v>0</v>
      </c>
      <c r="AI54" s="11">
        <v>0</v>
      </c>
      <c r="AJ54" s="11">
        <v>0</v>
      </c>
      <c r="AK54" s="11">
        <v>0</v>
      </c>
      <c r="AL54" s="11">
        <v>0</v>
      </c>
      <c r="AM54" s="11">
        <v>0</v>
      </c>
      <c r="AN54" s="11">
        <v>0</v>
      </c>
      <c r="AO54" s="11">
        <v>0</v>
      </c>
      <c r="AP54" s="11">
        <v>0</v>
      </c>
      <c r="AQ54" s="11">
        <v>0</v>
      </c>
      <c r="AR54" s="11">
        <v>0</v>
      </c>
      <c r="AS54" s="11">
        <v>0</v>
      </c>
      <c r="AT54" s="11">
        <v>0</v>
      </c>
      <c r="AU54" s="11">
        <v>0</v>
      </c>
      <c r="AV54" s="11">
        <v>0</v>
      </c>
      <c r="AW54" s="11">
        <v>0</v>
      </c>
      <c r="AX54" s="11">
        <v>0</v>
      </c>
      <c r="AY54" s="11">
        <v>0</v>
      </c>
      <c r="AZ54" s="11">
        <v>0</v>
      </c>
      <c r="BA54" s="11">
        <v>0</v>
      </c>
      <c r="BB54" s="11">
        <v>0</v>
      </c>
      <c r="BC54" s="11">
        <v>0</v>
      </c>
      <c r="BD54" s="11">
        <v>0</v>
      </c>
      <c r="BE54" s="11">
        <v>0</v>
      </c>
      <c r="BF54" s="11">
        <v>0</v>
      </c>
      <c r="BG54" s="11">
        <v>0</v>
      </c>
      <c r="BH54" s="11">
        <v>0</v>
      </c>
      <c r="BI54" s="11">
        <v>0</v>
      </c>
      <c r="BJ54" s="11">
        <v>0</v>
      </c>
      <c r="BK54" s="11">
        <v>0</v>
      </c>
      <c r="BL54" s="11">
        <v>0</v>
      </c>
      <c r="BM54" s="11">
        <v>0</v>
      </c>
      <c r="BN54" s="174"/>
      <c r="BO54" s="76" t="s">
        <v>16</v>
      </c>
      <c r="BP54" s="84">
        <v>0</v>
      </c>
      <c r="BQ54" s="11">
        <v>0</v>
      </c>
      <c r="BR54" s="11">
        <v>0</v>
      </c>
      <c r="BS54" s="11">
        <v>0</v>
      </c>
      <c r="BT54" s="11">
        <v>0</v>
      </c>
      <c r="BU54" s="11">
        <v>0</v>
      </c>
      <c r="BV54" s="11">
        <v>0</v>
      </c>
      <c r="BW54" s="11">
        <v>0</v>
      </c>
      <c r="BX54" s="11">
        <v>0</v>
      </c>
      <c r="BY54" s="11">
        <v>0</v>
      </c>
      <c r="BZ54" s="11">
        <v>0</v>
      </c>
      <c r="CA54" s="11">
        <v>0</v>
      </c>
      <c r="CB54" s="11">
        <v>0</v>
      </c>
      <c r="CC54" s="11">
        <v>0</v>
      </c>
      <c r="CD54" s="11">
        <v>0</v>
      </c>
      <c r="CE54" s="11">
        <v>0</v>
      </c>
      <c r="CF54" s="11">
        <v>0</v>
      </c>
      <c r="CG54" s="11">
        <v>0</v>
      </c>
      <c r="CH54" s="175"/>
      <c r="CI54" s="76" t="s">
        <v>16</v>
      </c>
      <c r="CJ54" s="46">
        <f>SUM(BQ54:CH54)</f>
        <v>0</v>
      </c>
      <c r="CK54" s="76" t="s">
        <v>16</v>
      </c>
      <c r="CL54" s="46">
        <f>SUM(CJ54+BP54)</f>
        <v>0</v>
      </c>
      <c r="CM54" s="32"/>
      <c r="CU54" s="58"/>
      <c r="CV54" s="36"/>
      <c r="CW54" s="36"/>
      <c r="CX54" s="36"/>
    </row>
    <row r="55" spans="1:102" ht="12.75" customHeight="1" x14ac:dyDescent="0.25">
      <c r="B55" s="337"/>
      <c r="C55" s="4"/>
      <c r="D55" s="11">
        <f t="shared" ref="D55:BI55" si="49">SUM((D52+D53)*D54)</f>
        <v>0</v>
      </c>
      <c r="E55" s="11">
        <f t="shared" si="49"/>
        <v>0</v>
      </c>
      <c r="F55" s="11">
        <f t="shared" si="49"/>
        <v>0</v>
      </c>
      <c r="G55" s="11">
        <f t="shared" si="49"/>
        <v>0</v>
      </c>
      <c r="H55" s="11">
        <f t="shared" si="49"/>
        <v>0</v>
      </c>
      <c r="I55" s="11">
        <f t="shared" si="49"/>
        <v>0</v>
      </c>
      <c r="J55" s="11">
        <f t="shared" si="49"/>
        <v>0</v>
      </c>
      <c r="K55" s="11">
        <f t="shared" si="49"/>
        <v>0</v>
      </c>
      <c r="L55" s="11">
        <f t="shared" si="49"/>
        <v>0</v>
      </c>
      <c r="M55" s="11">
        <f t="shared" si="49"/>
        <v>0</v>
      </c>
      <c r="N55" s="11">
        <f t="shared" si="49"/>
        <v>0</v>
      </c>
      <c r="O55" s="11">
        <f t="shared" si="49"/>
        <v>0</v>
      </c>
      <c r="P55" s="11">
        <f t="shared" si="49"/>
        <v>0</v>
      </c>
      <c r="Q55" s="11">
        <f t="shared" si="49"/>
        <v>0</v>
      </c>
      <c r="R55" s="11">
        <f t="shared" si="49"/>
        <v>0</v>
      </c>
      <c r="S55" s="11">
        <f t="shared" si="49"/>
        <v>0</v>
      </c>
      <c r="T55" s="11">
        <f t="shared" si="49"/>
        <v>0</v>
      </c>
      <c r="U55" s="11">
        <f t="shared" si="49"/>
        <v>0</v>
      </c>
      <c r="V55" s="11">
        <f t="shared" si="49"/>
        <v>0</v>
      </c>
      <c r="W55" s="11">
        <f t="shared" si="49"/>
        <v>0</v>
      </c>
      <c r="X55" s="11">
        <f t="shared" si="49"/>
        <v>0</v>
      </c>
      <c r="Y55" s="11">
        <f t="shared" si="49"/>
        <v>0</v>
      </c>
      <c r="Z55" s="11">
        <f t="shared" si="49"/>
        <v>0</v>
      </c>
      <c r="AA55" s="11">
        <f t="shared" si="49"/>
        <v>0</v>
      </c>
      <c r="AB55" s="11">
        <f t="shared" si="49"/>
        <v>0</v>
      </c>
      <c r="AC55" s="11">
        <f t="shared" si="49"/>
        <v>0</v>
      </c>
      <c r="AD55" s="11">
        <f t="shared" si="49"/>
        <v>0</v>
      </c>
      <c r="AE55" s="11">
        <f t="shared" si="49"/>
        <v>0</v>
      </c>
      <c r="AF55" s="11">
        <f t="shared" si="49"/>
        <v>0</v>
      </c>
      <c r="AG55" s="11">
        <f t="shared" si="49"/>
        <v>0</v>
      </c>
      <c r="AH55" s="11">
        <f t="shared" si="49"/>
        <v>0</v>
      </c>
      <c r="AI55" s="11">
        <f t="shared" si="49"/>
        <v>0</v>
      </c>
      <c r="AJ55" s="11">
        <f t="shared" si="49"/>
        <v>0</v>
      </c>
      <c r="AK55" s="11">
        <f t="shared" si="49"/>
        <v>0</v>
      </c>
      <c r="AL55" s="11">
        <f t="shared" si="49"/>
        <v>0</v>
      </c>
      <c r="AM55" s="11">
        <f t="shared" si="49"/>
        <v>0</v>
      </c>
      <c r="AN55" s="11">
        <f t="shared" si="49"/>
        <v>0</v>
      </c>
      <c r="AO55" s="11">
        <f t="shared" si="49"/>
        <v>0</v>
      </c>
      <c r="AP55" s="11">
        <f t="shared" si="49"/>
        <v>0</v>
      </c>
      <c r="AQ55" s="11">
        <f t="shared" si="49"/>
        <v>0</v>
      </c>
      <c r="AR55" s="11">
        <f t="shared" si="49"/>
        <v>0</v>
      </c>
      <c r="AS55" s="11">
        <f t="shared" si="49"/>
        <v>0</v>
      </c>
      <c r="AT55" s="11">
        <f t="shared" si="49"/>
        <v>0</v>
      </c>
      <c r="AU55" s="11">
        <f t="shared" si="49"/>
        <v>0</v>
      </c>
      <c r="AV55" s="11">
        <f t="shared" si="49"/>
        <v>0</v>
      </c>
      <c r="AW55" s="11">
        <f t="shared" si="49"/>
        <v>0</v>
      </c>
      <c r="AX55" s="11">
        <f t="shared" si="49"/>
        <v>0</v>
      </c>
      <c r="AY55" s="11">
        <f t="shared" si="49"/>
        <v>0</v>
      </c>
      <c r="AZ55" s="11">
        <f t="shared" si="49"/>
        <v>0</v>
      </c>
      <c r="BA55" s="11">
        <f t="shared" si="49"/>
        <v>0</v>
      </c>
      <c r="BB55" s="11">
        <f t="shared" si="49"/>
        <v>0</v>
      </c>
      <c r="BC55" s="11">
        <f t="shared" si="49"/>
        <v>0</v>
      </c>
      <c r="BD55" s="11">
        <f t="shared" si="49"/>
        <v>0</v>
      </c>
      <c r="BE55" s="11">
        <f t="shared" si="49"/>
        <v>0</v>
      </c>
      <c r="BF55" s="11">
        <f t="shared" si="49"/>
        <v>0</v>
      </c>
      <c r="BG55" s="11">
        <f t="shared" si="49"/>
        <v>0</v>
      </c>
      <c r="BH55" s="11">
        <f t="shared" si="49"/>
        <v>0</v>
      </c>
      <c r="BI55" s="11">
        <f t="shared" si="49"/>
        <v>0</v>
      </c>
      <c r="BJ55" s="11">
        <f>SUM((BJ52+BJ53)*BJ54)</f>
        <v>0</v>
      </c>
      <c r="BK55" s="11">
        <f t="shared" ref="BK55" si="50">SUM((BK52+BK53)*BK54)</f>
        <v>0</v>
      </c>
      <c r="BL55" s="11">
        <f t="shared" ref="BL55:BM55" si="51">SUM((BL52+BL53)*BL54)</f>
        <v>0</v>
      </c>
      <c r="BM55" s="11">
        <f t="shared" si="51"/>
        <v>0</v>
      </c>
      <c r="BN55" s="174"/>
      <c r="BO55" s="76" t="s">
        <v>27</v>
      </c>
      <c r="BP55" s="84">
        <f>COUNTIF(D52:BM52,"&gt;0")</f>
        <v>0</v>
      </c>
      <c r="BQ55" s="11">
        <f t="shared" ref="BQ55:CG55" si="52">SUM((BQ52+BQ53)*BQ54)</f>
        <v>0</v>
      </c>
      <c r="BR55" s="11">
        <f t="shared" si="52"/>
        <v>0</v>
      </c>
      <c r="BS55" s="11">
        <f t="shared" si="52"/>
        <v>0</v>
      </c>
      <c r="BT55" s="11">
        <f t="shared" si="52"/>
        <v>0</v>
      </c>
      <c r="BU55" s="11">
        <f t="shared" si="52"/>
        <v>0</v>
      </c>
      <c r="BV55" s="11">
        <f t="shared" si="52"/>
        <v>0</v>
      </c>
      <c r="BW55" s="11">
        <f t="shared" si="52"/>
        <v>0</v>
      </c>
      <c r="BX55" s="11">
        <f t="shared" si="52"/>
        <v>0</v>
      </c>
      <c r="BY55" s="11">
        <f t="shared" si="52"/>
        <v>0</v>
      </c>
      <c r="BZ55" s="11">
        <f t="shared" si="52"/>
        <v>0</v>
      </c>
      <c r="CA55" s="11">
        <f t="shared" si="52"/>
        <v>0</v>
      </c>
      <c r="CB55" s="11">
        <f t="shared" si="52"/>
        <v>0</v>
      </c>
      <c r="CC55" s="11">
        <f t="shared" si="52"/>
        <v>0</v>
      </c>
      <c r="CD55" s="11">
        <f t="shared" si="52"/>
        <v>0</v>
      </c>
      <c r="CE55" s="11">
        <f t="shared" si="52"/>
        <v>0</v>
      </c>
      <c r="CF55" s="11">
        <f t="shared" si="52"/>
        <v>0</v>
      </c>
      <c r="CG55" s="11">
        <f t="shared" si="52"/>
        <v>0</v>
      </c>
      <c r="CH55" s="175"/>
      <c r="CI55" s="76" t="s">
        <v>28</v>
      </c>
      <c r="CJ55" s="46">
        <f>COUNTIF(BQ52:CG52,"&gt;0")</f>
        <v>0</v>
      </c>
      <c r="CK55" s="76" t="s">
        <v>27</v>
      </c>
      <c r="CL55" s="46">
        <f>SUM(CJ55+BP55)</f>
        <v>0</v>
      </c>
      <c r="CM55" s="32"/>
    </row>
    <row r="56" spans="1:102" ht="12.75" customHeight="1" x14ac:dyDescent="0.25">
      <c r="A56" s="135">
        <v>13</v>
      </c>
      <c r="B56" s="335" t="str">
        <f>VLOOKUP(A56,'Numéro licences'!$H$4:$I$47,2)</f>
        <v>JAMOTTE Jean</v>
      </c>
      <c r="C56" s="66" t="s">
        <v>4</v>
      </c>
      <c r="D56" s="11"/>
      <c r="E56" s="11">
        <v>140</v>
      </c>
      <c r="F56" s="11">
        <v>148</v>
      </c>
      <c r="G56" s="11">
        <v>190</v>
      </c>
      <c r="H56" s="11"/>
      <c r="I56" s="166">
        <v>0</v>
      </c>
      <c r="J56" s="11">
        <v>312</v>
      </c>
      <c r="K56" s="11">
        <v>186</v>
      </c>
      <c r="L56" s="11">
        <v>34</v>
      </c>
      <c r="M56" s="11"/>
      <c r="N56" s="11">
        <v>20</v>
      </c>
      <c r="O56" s="11"/>
      <c r="P56" s="11">
        <v>20</v>
      </c>
      <c r="Q56" s="11"/>
      <c r="R56" s="11">
        <v>184</v>
      </c>
      <c r="S56" s="167"/>
      <c r="T56" s="11"/>
      <c r="U56" s="11">
        <v>130</v>
      </c>
      <c r="V56" s="11">
        <v>124</v>
      </c>
      <c r="W56" s="11"/>
      <c r="X56" s="11">
        <v>104</v>
      </c>
      <c r="Y56" s="11">
        <v>104</v>
      </c>
      <c r="Z56" s="11"/>
      <c r="AA56" s="11"/>
      <c r="AB56" s="11">
        <v>20</v>
      </c>
      <c r="AC56" s="11">
        <v>20</v>
      </c>
      <c r="AD56" s="11"/>
      <c r="AE56" s="11">
        <v>0</v>
      </c>
      <c r="AF56" s="11">
        <v>104</v>
      </c>
      <c r="AG56" s="11">
        <v>60</v>
      </c>
      <c r="AH56" s="11"/>
      <c r="AI56" s="11">
        <v>60</v>
      </c>
      <c r="AJ56" s="11"/>
      <c r="AK56" s="11">
        <v>140</v>
      </c>
      <c r="AL56" s="11">
        <v>52</v>
      </c>
      <c r="AM56" s="11"/>
      <c r="AN56" s="11"/>
      <c r="AO56" s="11">
        <v>116</v>
      </c>
      <c r="AP56" s="11">
        <v>162</v>
      </c>
      <c r="AQ56" s="11"/>
      <c r="AR56" s="11"/>
      <c r="AS56" s="11">
        <v>190</v>
      </c>
      <c r="AT56" s="11"/>
      <c r="AU56" s="11"/>
      <c r="AV56" s="11">
        <v>380</v>
      </c>
      <c r="AW56" s="11"/>
      <c r="AX56" s="11">
        <v>60</v>
      </c>
      <c r="AY56" s="11"/>
      <c r="AZ56" s="11"/>
      <c r="BA56" s="11">
        <v>356</v>
      </c>
      <c r="BB56" s="11">
        <v>176</v>
      </c>
      <c r="BC56" s="11">
        <v>296</v>
      </c>
      <c r="BD56" s="11"/>
      <c r="BE56" s="11">
        <v>20</v>
      </c>
      <c r="BF56" s="11"/>
      <c r="BG56" s="11"/>
      <c r="BH56" s="11">
        <v>254</v>
      </c>
      <c r="BI56" s="11">
        <v>194</v>
      </c>
      <c r="BJ56" s="11">
        <v>176</v>
      </c>
      <c r="BK56" s="11"/>
      <c r="BL56" s="11">
        <v>52</v>
      </c>
      <c r="BM56" s="11"/>
      <c r="BN56" s="68">
        <f>SUM(D56:BM56)</f>
        <v>4584</v>
      </c>
      <c r="BO56" s="76" t="s">
        <v>14</v>
      </c>
      <c r="BP56" s="82">
        <f>SUM(BN56:BN57)</f>
        <v>11010</v>
      </c>
      <c r="BQ56" s="40">
        <v>7</v>
      </c>
      <c r="BR56" s="40"/>
      <c r="BS56" s="40"/>
      <c r="BT56" s="40"/>
      <c r="BU56" s="40"/>
      <c r="BV56" s="40"/>
      <c r="BW56" s="40"/>
      <c r="BX56" s="40"/>
      <c r="BY56" s="40"/>
      <c r="BZ56" s="40"/>
      <c r="CA56" s="40"/>
      <c r="CB56" s="40"/>
      <c r="CC56" s="40"/>
      <c r="CD56" s="40"/>
      <c r="CE56" s="40"/>
      <c r="CF56" s="40"/>
      <c r="CG56" s="40"/>
      <c r="CH56" s="40">
        <f>SUM(BQ56:CG56)</f>
        <v>7</v>
      </c>
      <c r="CI56" s="76" t="s">
        <v>14</v>
      </c>
      <c r="CJ56" s="41">
        <f>SUM(CH56+CH57)</f>
        <v>187</v>
      </c>
      <c r="CK56" s="76" t="s">
        <v>14</v>
      </c>
      <c r="CL56" s="28">
        <f>SUM(BP56+CJ56)</f>
        <v>11197</v>
      </c>
      <c r="CM56" s="32"/>
    </row>
    <row r="57" spans="1:102" ht="12.75" customHeight="1" x14ac:dyDescent="0.25">
      <c r="A57" s="34"/>
      <c r="B57" s="336"/>
      <c r="C57" s="66" t="s">
        <v>5</v>
      </c>
      <c r="D57" s="11"/>
      <c r="E57" s="11">
        <v>130</v>
      </c>
      <c r="F57" s="11">
        <v>130</v>
      </c>
      <c r="G57" s="11">
        <v>130</v>
      </c>
      <c r="H57" s="11"/>
      <c r="I57" s="11">
        <v>120</v>
      </c>
      <c r="J57" s="11">
        <v>150</v>
      </c>
      <c r="K57" s="11">
        <v>135</v>
      </c>
      <c r="L57" s="11">
        <v>214</v>
      </c>
      <c r="M57" s="11"/>
      <c r="N57" s="11">
        <v>180</v>
      </c>
      <c r="O57" s="11"/>
      <c r="P57" s="11">
        <v>166</v>
      </c>
      <c r="Q57" s="11"/>
      <c r="R57" s="11">
        <v>160</v>
      </c>
      <c r="S57" s="167"/>
      <c r="T57" s="11"/>
      <c r="U57" s="11">
        <v>150</v>
      </c>
      <c r="V57" s="11">
        <v>164</v>
      </c>
      <c r="W57" s="11"/>
      <c r="X57" s="11">
        <v>180</v>
      </c>
      <c r="Y57" s="11">
        <v>190</v>
      </c>
      <c r="Z57" s="11"/>
      <c r="AA57" s="11"/>
      <c r="AB57" s="11">
        <v>720</v>
      </c>
      <c r="AC57" s="11">
        <v>196</v>
      </c>
      <c r="AD57" s="11"/>
      <c r="AE57" s="11">
        <v>200</v>
      </c>
      <c r="AF57" s="11">
        <v>180</v>
      </c>
      <c r="AG57" s="11">
        <v>190</v>
      </c>
      <c r="AH57" s="11"/>
      <c r="AI57" s="11">
        <v>190</v>
      </c>
      <c r="AJ57" s="11"/>
      <c r="AK57" s="11">
        <v>190</v>
      </c>
      <c r="AL57" s="11">
        <v>190</v>
      </c>
      <c r="AM57" s="11"/>
      <c r="AN57" s="11"/>
      <c r="AO57" s="11">
        <v>210</v>
      </c>
      <c r="AP57" s="11">
        <v>181</v>
      </c>
      <c r="AQ57" s="11"/>
      <c r="AR57" s="11"/>
      <c r="AS57" s="11">
        <v>140</v>
      </c>
      <c r="AT57" s="11"/>
      <c r="AU57" s="11"/>
      <c r="AV57" s="11">
        <v>200</v>
      </c>
      <c r="AW57" s="11"/>
      <c r="AX57" s="11">
        <v>200</v>
      </c>
      <c r="AY57" s="11"/>
      <c r="AZ57" s="11"/>
      <c r="BA57" s="11">
        <v>150</v>
      </c>
      <c r="BB57" s="11">
        <v>160</v>
      </c>
      <c r="BC57" s="11">
        <v>155</v>
      </c>
      <c r="BD57" s="11"/>
      <c r="BE57" s="11">
        <v>180</v>
      </c>
      <c r="BF57" s="11"/>
      <c r="BG57" s="11"/>
      <c r="BH57" s="11">
        <v>190</v>
      </c>
      <c r="BI57" s="11">
        <v>135</v>
      </c>
      <c r="BJ57" s="11">
        <v>140</v>
      </c>
      <c r="BK57" s="11"/>
      <c r="BL57" s="11">
        <v>130</v>
      </c>
      <c r="BM57" s="11"/>
      <c r="BN57" s="68">
        <f>SUM(D57:BM57)</f>
        <v>6426</v>
      </c>
      <c r="BO57" s="76" t="s">
        <v>15</v>
      </c>
      <c r="BP57" s="83">
        <f>SUM(D59:BM59)</f>
        <v>11010</v>
      </c>
      <c r="BQ57" s="40">
        <v>180</v>
      </c>
      <c r="BR57" s="40"/>
      <c r="BS57" s="40"/>
      <c r="BT57" s="40"/>
      <c r="BU57" s="40"/>
      <c r="BV57" s="40"/>
      <c r="BW57" s="40"/>
      <c r="BX57" s="40"/>
      <c r="BY57" s="40"/>
      <c r="BZ57" s="40"/>
      <c r="CA57" s="40"/>
      <c r="CB57" s="40"/>
      <c r="CC57" s="40"/>
      <c r="CD57" s="40"/>
      <c r="CE57" s="40"/>
      <c r="CF57" s="40"/>
      <c r="CG57" s="40"/>
      <c r="CH57" s="40">
        <f>SUM(BQ57:CG57)</f>
        <v>180</v>
      </c>
      <c r="CI57" s="76" t="s">
        <v>15</v>
      </c>
      <c r="CJ57" s="70">
        <f>SUM(BQ59:CG59)</f>
        <v>187</v>
      </c>
      <c r="CK57" s="76" t="s">
        <v>15</v>
      </c>
      <c r="CL57" s="71">
        <f>SUM(CJ57+BP57)</f>
        <v>11197</v>
      </c>
      <c r="CM57" s="32"/>
    </row>
    <row r="58" spans="1:102" ht="12.75" customHeight="1" x14ac:dyDescent="0.25">
      <c r="B58" s="336"/>
      <c r="C58" s="4"/>
      <c r="D58" s="11">
        <v>0</v>
      </c>
      <c r="E58" s="11">
        <v>1</v>
      </c>
      <c r="F58" s="11">
        <v>1</v>
      </c>
      <c r="G58" s="11">
        <v>1</v>
      </c>
      <c r="H58" s="11">
        <v>0</v>
      </c>
      <c r="I58" s="11">
        <v>1</v>
      </c>
      <c r="J58" s="11">
        <v>1</v>
      </c>
      <c r="K58" s="11">
        <v>1</v>
      </c>
      <c r="L58" s="11">
        <v>1</v>
      </c>
      <c r="M58" s="11">
        <v>0</v>
      </c>
      <c r="N58" s="11">
        <v>1</v>
      </c>
      <c r="O58" s="11">
        <v>0</v>
      </c>
      <c r="P58" s="11">
        <v>1</v>
      </c>
      <c r="Q58" s="11">
        <v>0</v>
      </c>
      <c r="R58" s="11">
        <v>1</v>
      </c>
      <c r="S58" s="11">
        <v>0</v>
      </c>
      <c r="T58" s="11">
        <v>0</v>
      </c>
      <c r="U58" s="11">
        <v>1</v>
      </c>
      <c r="V58" s="11">
        <v>1</v>
      </c>
      <c r="W58" s="11">
        <v>0</v>
      </c>
      <c r="X58" s="11">
        <v>1</v>
      </c>
      <c r="Y58" s="11">
        <v>1</v>
      </c>
      <c r="Z58" s="11">
        <v>0</v>
      </c>
      <c r="AA58" s="11">
        <v>0</v>
      </c>
      <c r="AB58" s="11">
        <v>1</v>
      </c>
      <c r="AC58" s="11">
        <v>1</v>
      </c>
      <c r="AD58" s="11">
        <v>0</v>
      </c>
      <c r="AE58" s="11">
        <v>1</v>
      </c>
      <c r="AF58" s="11">
        <v>1</v>
      </c>
      <c r="AG58" s="11">
        <v>1</v>
      </c>
      <c r="AH58" s="11">
        <v>0</v>
      </c>
      <c r="AI58" s="11">
        <v>1</v>
      </c>
      <c r="AJ58" s="11">
        <v>0</v>
      </c>
      <c r="AK58" s="11">
        <v>1</v>
      </c>
      <c r="AL58" s="11">
        <v>1</v>
      </c>
      <c r="AM58" s="11">
        <v>0</v>
      </c>
      <c r="AN58" s="11">
        <v>0</v>
      </c>
      <c r="AO58" s="11">
        <v>1</v>
      </c>
      <c r="AP58" s="11">
        <v>1</v>
      </c>
      <c r="AQ58" s="11">
        <v>0</v>
      </c>
      <c r="AR58" s="11">
        <v>0</v>
      </c>
      <c r="AS58" s="11">
        <v>1</v>
      </c>
      <c r="AT58" s="11">
        <v>0</v>
      </c>
      <c r="AU58" s="11">
        <v>0</v>
      </c>
      <c r="AV58" s="11">
        <v>1</v>
      </c>
      <c r="AW58" s="11">
        <v>0</v>
      </c>
      <c r="AX58" s="11">
        <v>1</v>
      </c>
      <c r="AY58" s="11">
        <v>0</v>
      </c>
      <c r="AZ58" s="11">
        <v>0</v>
      </c>
      <c r="BA58" s="11">
        <v>1</v>
      </c>
      <c r="BB58" s="11">
        <v>1</v>
      </c>
      <c r="BC58" s="11">
        <v>1</v>
      </c>
      <c r="BD58" s="11">
        <v>0</v>
      </c>
      <c r="BE58" s="11">
        <v>1</v>
      </c>
      <c r="BF58" s="11">
        <v>0</v>
      </c>
      <c r="BG58" s="11">
        <v>0</v>
      </c>
      <c r="BH58" s="11">
        <v>1</v>
      </c>
      <c r="BI58" s="11">
        <v>1</v>
      </c>
      <c r="BJ58" s="11">
        <v>1</v>
      </c>
      <c r="BK58" s="11">
        <v>0</v>
      </c>
      <c r="BL58" s="11">
        <v>1</v>
      </c>
      <c r="BM58" s="11">
        <v>0</v>
      </c>
      <c r="BN58" s="174"/>
      <c r="BO58" s="76" t="s">
        <v>16</v>
      </c>
      <c r="BP58" s="84">
        <v>0</v>
      </c>
      <c r="BQ58" s="11">
        <v>1</v>
      </c>
      <c r="BR58" s="11">
        <v>0</v>
      </c>
      <c r="BS58" s="11">
        <v>0</v>
      </c>
      <c r="BT58" s="11">
        <v>0</v>
      </c>
      <c r="BU58" s="11">
        <v>0</v>
      </c>
      <c r="BV58" s="11">
        <v>0</v>
      </c>
      <c r="BW58" s="11">
        <v>0</v>
      </c>
      <c r="BX58" s="11">
        <v>0</v>
      </c>
      <c r="BY58" s="11">
        <v>0</v>
      </c>
      <c r="BZ58" s="11">
        <v>0</v>
      </c>
      <c r="CA58" s="11">
        <v>0</v>
      </c>
      <c r="CB58" s="11">
        <v>0</v>
      </c>
      <c r="CC58" s="11">
        <v>0</v>
      </c>
      <c r="CD58" s="11">
        <v>0</v>
      </c>
      <c r="CE58" s="11">
        <v>0</v>
      </c>
      <c r="CF58" s="11">
        <v>0</v>
      </c>
      <c r="CG58" s="11">
        <v>0</v>
      </c>
      <c r="CH58" s="175"/>
      <c r="CI58" s="76" t="s">
        <v>16</v>
      </c>
      <c r="CJ58" s="46">
        <f>SUM(BQ58:CH58)</f>
        <v>1</v>
      </c>
      <c r="CK58" s="76" t="s">
        <v>16</v>
      </c>
      <c r="CL58" s="46">
        <f>SUM(CJ58+BP58)</f>
        <v>1</v>
      </c>
      <c r="CM58" s="32"/>
    </row>
    <row r="59" spans="1:102" ht="12.75" customHeight="1" x14ac:dyDescent="0.25">
      <c r="B59" s="337"/>
      <c r="C59" s="4"/>
      <c r="D59" s="11">
        <f t="shared" ref="D59:BI59" si="53">SUM((D56+D57)*D58)</f>
        <v>0</v>
      </c>
      <c r="E59" s="11">
        <f t="shared" si="53"/>
        <v>270</v>
      </c>
      <c r="F59" s="11">
        <f t="shared" si="53"/>
        <v>278</v>
      </c>
      <c r="G59" s="11">
        <f t="shared" si="53"/>
        <v>320</v>
      </c>
      <c r="H59" s="11">
        <f t="shared" si="53"/>
        <v>0</v>
      </c>
      <c r="I59" s="11">
        <f t="shared" si="53"/>
        <v>120</v>
      </c>
      <c r="J59" s="11">
        <f t="shared" si="53"/>
        <v>462</v>
      </c>
      <c r="K59" s="11">
        <f t="shared" si="53"/>
        <v>321</v>
      </c>
      <c r="L59" s="11">
        <f t="shared" si="53"/>
        <v>248</v>
      </c>
      <c r="M59" s="11">
        <f t="shared" si="53"/>
        <v>0</v>
      </c>
      <c r="N59" s="11">
        <f t="shared" si="53"/>
        <v>200</v>
      </c>
      <c r="O59" s="11">
        <f t="shared" si="53"/>
        <v>0</v>
      </c>
      <c r="P59" s="11">
        <f t="shared" si="53"/>
        <v>186</v>
      </c>
      <c r="Q59" s="11">
        <f t="shared" si="53"/>
        <v>0</v>
      </c>
      <c r="R59" s="11">
        <f t="shared" si="53"/>
        <v>344</v>
      </c>
      <c r="S59" s="11">
        <f t="shared" si="53"/>
        <v>0</v>
      </c>
      <c r="T59" s="11">
        <f t="shared" si="53"/>
        <v>0</v>
      </c>
      <c r="U59" s="11">
        <f t="shared" si="53"/>
        <v>280</v>
      </c>
      <c r="V59" s="11">
        <f t="shared" si="53"/>
        <v>288</v>
      </c>
      <c r="W59" s="11">
        <f t="shared" si="53"/>
        <v>0</v>
      </c>
      <c r="X59" s="11">
        <f t="shared" si="53"/>
        <v>284</v>
      </c>
      <c r="Y59" s="11">
        <f t="shared" si="53"/>
        <v>294</v>
      </c>
      <c r="Z59" s="11">
        <f t="shared" si="53"/>
        <v>0</v>
      </c>
      <c r="AA59" s="11">
        <f t="shared" si="53"/>
        <v>0</v>
      </c>
      <c r="AB59" s="11">
        <f t="shared" si="53"/>
        <v>740</v>
      </c>
      <c r="AC59" s="11">
        <f t="shared" si="53"/>
        <v>216</v>
      </c>
      <c r="AD59" s="11">
        <f t="shared" si="53"/>
        <v>0</v>
      </c>
      <c r="AE59" s="11">
        <f t="shared" si="53"/>
        <v>200</v>
      </c>
      <c r="AF59" s="11">
        <f t="shared" si="53"/>
        <v>284</v>
      </c>
      <c r="AG59" s="11">
        <f t="shared" si="53"/>
        <v>250</v>
      </c>
      <c r="AH59" s="11">
        <f t="shared" si="53"/>
        <v>0</v>
      </c>
      <c r="AI59" s="11">
        <f t="shared" si="53"/>
        <v>250</v>
      </c>
      <c r="AJ59" s="11">
        <f t="shared" si="53"/>
        <v>0</v>
      </c>
      <c r="AK59" s="11">
        <f t="shared" si="53"/>
        <v>330</v>
      </c>
      <c r="AL59" s="11">
        <f t="shared" si="53"/>
        <v>242</v>
      </c>
      <c r="AM59" s="11">
        <f t="shared" si="53"/>
        <v>0</v>
      </c>
      <c r="AN59" s="11">
        <f t="shared" si="53"/>
        <v>0</v>
      </c>
      <c r="AO59" s="11">
        <f t="shared" si="53"/>
        <v>326</v>
      </c>
      <c r="AP59" s="11">
        <f t="shared" si="53"/>
        <v>343</v>
      </c>
      <c r="AQ59" s="11">
        <f t="shared" si="53"/>
        <v>0</v>
      </c>
      <c r="AR59" s="11">
        <f t="shared" si="53"/>
        <v>0</v>
      </c>
      <c r="AS59" s="11">
        <f t="shared" si="53"/>
        <v>330</v>
      </c>
      <c r="AT59" s="11">
        <f t="shared" si="53"/>
        <v>0</v>
      </c>
      <c r="AU59" s="11">
        <f t="shared" si="53"/>
        <v>0</v>
      </c>
      <c r="AV59" s="11">
        <f t="shared" si="53"/>
        <v>580</v>
      </c>
      <c r="AW59" s="11">
        <f t="shared" si="53"/>
        <v>0</v>
      </c>
      <c r="AX59" s="11">
        <f t="shared" si="53"/>
        <v>260</v>
      </c>
      <c r="AY59" s="11">
        <f t="shared" si="53"/>
        <v>0</v>
      </c>
      <c r="AZ59" s="11">
        <f t="shared" si="53"/>
        <v>0</v>
      </c>
      <c r="BA59" s="11">
        <f t="shared" si="53"/>
        <v>506</v>
      </c>
      <c r="BB59" s="11">
        <f t="shared" si="53"/>
        <v>336</v>
      </c>
      <c r="BC59" s="11">
        <f t="shared" si="53"/>
        <v>451</v>
      </c>
      <c r="BD59" s="11">
        <f t="shared" si="53"/>
        <v>0</v>
      </c>
      <c r="BE59" s="11">
        <f t="shared" si="53"/>
        <v>200</v>
      </c>
      <c r="BF59" s="11">
        <f t="shared" si="53"/>
        <v>0</v>
      </c>
      <c r="BG59" s="11">
        <f t="shared" si="53"/>
        <v>0</v>
      </c>
      <c r="BH59" s="11">
        <f t="shared" si="53"/>
        <v>444</v>
      </c>
      <c r="BI59" s="11">
        <f t="shared" si="53"/>
        <v>329</v>
      </c>
      <c r="BJ59" s="11">
        <f>SUM((BJ56+BJ57)*BJ58)</f>
        <v>316</v>
      </c>
      <c r="BK59" s="11">
        <f t="shared" ref="BK59" si="54">SUM((BK56+BK57)*BK58)</f>
        <v>0</v>
      </c>
      <c r="BL59" s="11">
        <f t="shared" ref="BL59:BM59" si="55">SUM((BL56+BL57)*BL58)</f>
        <v>182</v>
      </c>
      <c r="BM59" s="11">
        <f t="shared" si="55"/>
        <v>0</v>
      </c>
      <c r="BN59" s="174"/>
      <c r="BO59" s="76" t="s">
        <v>27</v>
      </c>
      <c r="BP59" s="84">
        <f>COUNTIF(D56:BM56,"&gt;0")</f>
        <v>33</v>
      </c>
      <c r="BQ59" s="11">
        <f t="shared" ref="BQ59:CG59" si="56">SUM((BQ56+BQ57)*BQ58)</f>
        <v>187</v>
      </c>
      <c r="BR59" s="11">
        <f t="shared" si="56"/>
        <v>0</v>
      </c>
      <c r="BS59" s="11">
        <f t="shared" si="56"/>
        <v>0</v>
      </c>
      <c r="BT59" s="11">
        <f t="shared" si="56"/>
        <v>0</v>
      </c>
      <c r="BU59" s="11">
        <f t="shared" si="56"/>
        <v>0</v>
      </c>
      <c r="BV59" s="11">
        <f t="shared" si="56"/>
        <v>0</v>
      </c>
      <c r="BW59" s="11">
        <f t="shared" si="56"/>
        <v>0</v>
      </c>
      <c r="BX59" s="11">
        <f t="shared" si="56"/>
        <v>0</v>
      </c>
      <c r="BY59" s="11">
        <f t="shared" si="56"/>
        <v>0</v>
      </c>
      <c r="BZ59" s="11">
        <f t="shared" si="56"/>
        <v>0</v>
      </c>
      <c r="CA59" s="11">
        <f t="shared" si="56"/>
        <v>0</v>
      </c>
      <c r="CB59" s="11">
        <f t="shared" si="56"/>
        <v>0</v>
      </c>
      <c r="CC59" s="11">
        <f t="shared" si="56"/>
        <v>0</v>
      </c>
      <c r="CD59" s="11">
        <f t="shared" si="56"/>
        <v>0</v>
      </c>
      <c r="CE59" s="11">
        <f t="shared" si="56"/>
        <v>0</v>
      </c>
      <c r="CF59" s="11">
        <f t="shared" si="56"/>
        <v>0</v>
      </c>
      <c r="CG59" s="11">
        <f t="shared" si="56"/>
        <v>0</v>
      </c>
      <c r="CH59" s="175"/>
      <c r="CI59" s="76" t="s">
        <v>28</v>
      </c>
      <c r="CJ59" s="46">
        <f>COUNTIF(BQ56:CG56,"&gt;0")</f>
        <v>1</v>
      </c>
      <c r="CK59" s="76" t="s">
        <v>27</v>
      </c>
      <c r="CL59" s="46">
        <f>SUM(CJ59+BP59)</f>
        <v>34</v>
      </c>
      <c r="CM59" s="32"/>
      <c r="CP59" s="45">
        <f>SUM(CP9:CP53)</f>
        <v>79590</v>
      </c>
      <c r="CQ59" s="45">
        <f>SUM(CQ9:CQ53)</f>
        <v>1226</v>
      </c>
      <c r="CR59" s="45">
        <f>SUM(CR8:CR53)</f>
        <v>80936</v>
      </c>
      <c r="CV59" s="10"/>
      <c r="CW59" s="10"/>
      <c r="CX59" s="36"/>
    </row>
    <row r="60" spans="1:102" ht="12.75" customHeight="1" x14ac:dyDescent="0.25">
      <c r="A60" s="5">
        <v>14</v>
      </c>
      <c r="B60" s="335" t="str">
        <f>VLOOKUP(A60,'Numéro licences'!$H$4:$I$47,2)</f>
        <v>LAMBOTTE Didier</v>
      </c>
      <c r="C60" s="66" t="s">
        <v>4</v>
      </c>
      <c r="D60" s="11"/>
      <c r="E60" s="11"/>
      <c r="F60" s="11"/>
      <c r="G60" s="11"/>
      <c r="H60" s="11"/>
      <c r="I60" s="166"/>
      <c r="J60" s="11"/>
      <c r="K60" s="11"/>
      <c r="L60" s="11"/>
      <c r="M60" s="11"/>
      <c r="N60" s="11"/>
      <c r="O60" s="11"/>
      <c r="P60" s="11"/>
      <c r="Q60" s="11"/>
      <c r="R60" s="11"/>
      <c r="S60" s="167"/>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68">
        <f>SUM(D60:BM60)</f>
        <v>0</v>
      </c>
      <c r="BO60" s="76" t="s">
        <v>14</v>
      </c>
      <c r="BP60" s="82">
        <f>SUM(BN60:BN61)</f>
        <v>0</v>
      </c>
      <c r="BQ60" s="40"/>
      <c r="BR60" s="40"/>
      <c r="BS60" s="40"/>
      <c r="BT60" s="40"/>
      <c r="BU60" s="40"/>
      <c r="BV60" s="40"/>
      <c r="BW60" s="40"/>
      <c r="BX60" s="40"/>
      <c r="BY60" s="40"/>
      <c r="BZ60" s="40"/>
      <c r="CA60" s="40"/>
      <c r="CB60" s="40"/>
      <c r="CC60" s="40"/>
      <c r="CD60" s="40"/>
      <c r="CE60" s="40"/>
      <c r="CF60" s="40"/>
      <c r="CG60" s="40"/>
      <c r="CH60" s="40">
        <v>0</v>
      </c>
      <c r="CI60" s="76" t="s">
        <v>14</v>
      </c>
      <c r="CJ60" s="41">
        <f>SUM(CH60+CH61)</f>
        <v>0</v>
      </c>
      <c r="CK60" s="76" t="s">
        <v>14</v>
      </c>
      <c r="CL60" s="28">
        <f>SUM(BP60+CJ60)</f>
        <v>0</v>
      </c>
      <c r="CM60" s="32"/>
      <c r="CP60" s="220">
        <f>SUM(CP59/CR59)</f>
        <v>0.98336957596125329</v>
      </c>
      <c r="CQ60" s="220">
        <f>SUM(CQ59/CR59)</f>
        <v>1.5147771078382919E-2</v>
      </c>
      <c r="CR60" s="232"/>
      <c r="CV60" s="38"/>
      <c r="CW60" s="38"/>
      <c r="CX60" s="36"/>
    </row>
    <row r="61" spans="1:102" ht="12.75" customHeight="1" x14ac:dyDescent="0.25">
      <c r="A61" s="34"/>
      <c r="B61" s="336"/>
      <c r="C61" s="66" t="s">
        <v>5</v>
      </c>
      <c r="D61" s="11"/>
      <c r="E61" s="11"/>
      <c r="F61" s="11"/>
      <c r="G61" s="11"/>
      <c r="H61" s="11"/>
      <c r="I61" s="11"/>
      <c r="J61" s="11"/>
      <c r="K61" s="11"/>
      <c r="L61" s="11"/>
      <c r="M61" s="11"/>
      <c r="N61" s="11"/>
      <c r="O61" s="11"/>
      <c r="P61" s="11"/>
      <c r="Q61" s="11"/>
      <c r="R61" s="11"/>
      <c r="S61" s="167"/>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68">
        <f>SUM(D61:BM61)</f>
        <v>0</v>
      </c>
      <c r="BO61" s="76" t="s">
        <v>15</v>
      </c>
      <c r="BP61" s="83">
        <f>SUM(D63:BM63)</f>
        <v>0</v>
      </c>
      <c r="BQ61" s="40"/>
      <c r="BR61" s="40"/>
      <c r="BS61" s="40"/>
      <c r="BT61" s="40"/>
      <c r="BU61" s="40"/>
      <c r="BV61" s="40"/>
      <c r="BW61" s="40"/>
      <c r="BX61" s="40"/>
      <c r="BY61" s="40"/>
      <c r="BZ61" s="40"/>
      <c r="CA61" s="40"/>
      <c r="CB61" s="40"/>
      <c r="CC61" s="40"/>
      <c r="CD61" s="40"/>
      <c r="CE61" s="40"/>
      <c r="CF61" s="40"/>
      <c r="CG61" s="40"/>
      <c r="CH61" s="40">
        <v>0</v>
      </c>
      <c r="CI61" s="76" t="s">
        <v>15</v>
      </c>
      <c r="CJ61" s="70">
        <f>SUM(BQ63:CG63)</f>
        <v>0</v>
      </c>
      <c r="CK61" s="76" t="s">
        <v>15</v>
      </c>
      <c r="CL61" s="71">
        <f>SUM(CJ61+BP61)</f>
        <v>0</v>
      </c>
      <c r="CM61" s="32"/>
      <c r="CP61" s="55" t="s">
        <v>13</v>
      </c>
      <c r="CQ61" s="219" t="s">
        <v>1</v>
      </c>
      <c r="CR61" s="233"/>
    </row>
    <row r="62" spans="1:102" ht="12.75" customHeight="1" x14ac:dyDescent="0.25">
      <c r="B62" s="336"/>
      <c r="C62" s="4"/>
      <c r="D62" s="11">
        <v>0</v>
      </c>
      <c r="E62" s="11">
        <v>0</v>
      </c>
      <c r="F62" s="11">
        <v>0</v>
      </c>
      <c r="G62" s="11">
        <v>0</v>
      </c>
      <c r="H62" s="11">
        <v>0</v>
      </c>
      <c r="I62" s="11">
        <v>0</v>
      </c>
      <c r="J62" s="11">
        <v>0</v>
      </c>
      <c r="K62" s="11">
        <v>0</v>
      </c>
      <c r="L62" s="11">
        <v>0</v>
      </c>
      <c r="M62" s="11">
        <v>0</v>
      </c>
      <c r="N62" s="11">
        <v>0</v>
      </c>
      <c r="O62" s="11">
        <v>0</v>
      </c>
      <c r="P62" s="11">
        <v>0</v>
      </c>
      <c r="Q62" s="11">
        <v>0</v>
      </c>
      <c r="R62" s="11">
        <v>0</v>
      </c>
      <c r="S62" s="11">
        <v>0</v>
      </c>
      <c r="T62" s="11">
        <v>0</v>
      </c>
      <c r="U62" s="11">
        <v>0</v>
      </c>
      <c r="V62" s="11">
        <v>0</v>
      </c>
      <c r="W62" s="11">
        <v>0</v>
      </c>
      <c r="X62" s="11">
        <v>0</v>
      </c>
      <c r="Y62" s="11">
        <v>0</v>
      </c>
      <c r="Z62" s="11">
        <v>0</v>
      </c>
      <c r="AA62" s="11">
        <v>0</v>
      </c>
      <c r="AB62" s="11">
        <v>0</v>
      </c>
      <c r="AC62" s="11">
        <v>0</v>
      </c>
      <c r="AD62" s="11">
        <v>0</v>
      </c>
      <c r="AE62" s="11">
        <v>0</v>
      </c>
      <c r="AF62" s="11">
        <v>0</v>
      </c>
      <c r="AG62" s="11">
        <v>0</v>
      </c>
      <c r="AH62" s="11">
        <v>0</v>
      </c>
      <c r="AI62" s="11">
        <v>0</v>
      </c>
      <c r="AJ62" s="11">
        <v>0</v>
      </c>
      <c r="AK62" s="11">
        <v>0</v>
      </c>
      <c r="AL62" s="11">
        <v>0</v>
      </c>
      <c r="AM62" s="11">
        <v>0</v>
      </c>
      <c r="AN62" s="11">
        <v>0</v>
      </c>
      <c r="AO62" s="11">
        <v>0</v>
      </c>
      <c r="AP62" s="11">
        <v>0</v>
      </c>
      <c r="AQ62" s="11">
        <v>0</v>
      </c>
      <c r="AR62" s="11">
        <v>0</v>
      </c>
      <c r="AS62" s="11">
        <v>0</v>
      </c>
      <c r="AT62" s="11">
        <v>0</v>
      </c>
      <c r="AU62" s="11">
        <v>0</v>
      </c>
      <c r="AV62" s="11">
        <v>0</v>
      </c>
      <c r="AW62" s="11">
        <v>0</v>
      </c>
      <c r="AX62" s="11">
        <v>0</v>
      </c>
      <c r="AY62" s="11">
        <v>0</v>
      </c>
      <c r="AZ62" s="11">
        <v>0</v>
      </c>
      <c r="BA62" s="11">
        <v>0</v>
      </c>
      <c r="BB62" s="11">
        <v>0</v>
      </c>
      <c r="BC62" s="11">
        <v>0</v>
      </c>
      <c r="BD62" s="11">
        <v>0</v>
      </c>
      <c r="BE62" s="11">
        <v>0</v>
      </c>
      <c r="BF62" s="11">
        <v>0</v>
      </c>
      <c r="BG62" s="11">
        <v>0</v>
      </c>
      <c r="BH62" s="11">
        <v>0</v>
      </c>
      <c r="BI62" s="11">
        <v>0</v>
      </c>
      <c r="BJ62" s="11">
        <v>0</v>
      </c>
      <c r="BK62" s="11">
        <v>0</v>
      </c>
      <c r="BL62" s="11">
        <v>0</v>
      </c>
      <c r="BM62" s="11">
        <v>0</v>
      </c>
      <c r="BN62" s="174"/>
      <c r="BO62" s="76" t="s">
        <v>16</v>
      </c>
      <c r="BP62" s="84">
        <v>0</v>
      </c>
      <c r="BQ62" s="11">
        <v>0</v>
      </c>
      <c r="BR62" s="11">
        <v>0</v>
      </c>
      <c r="BS62" s="11">
        <v>0</v>
      </c>
      <c r="BT62" s="11">
        <v>0</v>
      </c>
      <c r="BU62" s="11">
        <v>0</v>
      </c>
      <c r="BV62" s="11">
        <v>0</v>
      </c>
      <c r="BW62" s="11">
        <v>0</v>
      </c>
      <c r="BX62" s="11">
        <v>0</v>
      </c>
      <c r="BY62" s="11">
        <v>0</v>
      </c>
      <c r="BZ62" s="11">
        <v>0</v>
      </c>
      <c r="CA62" s="11">
        <v>0</v>
      </c>
      <c r="CB62" s="11">
        <v>0</v>
      </c>
      <c r="CC62" s="11">
        <v>0</v>
      </c>
      <c r="CD62" s="11">
        <v>0</v>
      </c>
      <c r="CE62" s="11">
        <v>0</v>
      </c>
      <c r="CF62" s="11">
        <v>0</v>
      </c>
      <c r="CG62" s="11">
        <v>0</v>
      </c>
      <c r="CH62" s="175"/>
      <c r="CI62" s="76" t="s">
        <v>16</v>
      </c>
      <c r="CJ62" s="46">
        <f>SUM(BQ62:CH62)</f>
        <v>0</v>
      </c>
      <c r="CK62" s="76" t="s">
        <v>16</v>
      </c>
      <c r="CL62" s="46">
        <f>SUM(CJ62+BP62)</f>
        <v>0</v>
      </c>
      <c r="CM62" s="32"/>
    </row>
    <row r="63" spans="1:102" ht="12.75" customHeight="1" x14ac:dyDescent="0.25">
      <c r="B63" s="337"/>
      <c r="C63" s="4"/>
      <c r="D63" s="11">
        <f t="shared" ref="D63:BI63" si="57">SUM((D60+D61)*D62)</f>
        <v>0</v>
      </c>
      <c r="E63" s="11">
        <f t="shared" si="57"/>
        <v>0</v>
      </c>
      <c r="F63" s="11">
        <f t="shared" si="57"/>
        <v>0</v>
      </c>
      <c r="G63" s="11">
        <f t="shared" si="57"/>
        <v>0</v>
      </c>
      <c r="H63" s="11">
        <f t="shared" si="57"/>
        <v>0</v>
      </c>
      <c r="I63" s="11">
        <f t="shared" si="57"/>
        <v>0</v>
      </c>
      <c r="J63" s="11">
        <f t="shared" si="57"/>
        <v>0</v>
      </c>
      <c r="K63" s="11">
        <f t="shared" si="57"/>
        <v>0</v>
      </c>
      <c r="L63" s="11">
        <f t="shared" si="57"/>
        <v>0</v>
      </c>
      <c r="M63" s="11">
        <f t="shared" si="57"/>
        <v>0</v>
      </c>
      <c r="N63" s="11">
        <f t="shared" si="57"/>
        <v>0</v>
      </c>
      <c r="O63" s="11">
        <f t="shared" si="57"/>
        <v>0</v>
      </c>
      <c r="P63" s="11">
        <f t="shared" si="57"/>
        <v>0</v>
      </c>
      <c r="Q63" s="11">
        <f t="shared" si="57"/>
        <v>0</v>
      </c>
      <c r="R63" s="11">
        <f t="shared" si="57"/>
        <v>0</v>
      </c>
      <c r="S63" s="11">
        <f t="shared" si="57"/>
        <v>0</v>
      </c>
      <c r="T63" s="11">
        <f t="shared" si="57"/>
        <v>0</v>
      </c>
      <c r="U63" s="11">
        <f t="shared" si="57"/>
        <v>0</v>
      </c>
      <c r="V63" s="11">
        <f t="shared" si="57"/>
        <v>0</v>
      </c>
      <c r="W63" s="11">
        <f t="shared" si="57"/>
        <v>0</v>
      </c>
      <c r="X63" s="11">
        <f t="shared" si="57"/>
        <v>0</v>
      </c>
      <c r="Y63" s="11">
        <f t="shared" si="57"/>
        <v>0</v>
      </c>
      <c r="Z63" s="11">
        <f t="shared" si="57"/>
        <v>0</v>
      </c>
      <c r="AA63" s="11">
        <f t="shared" si="57"/>
        <v>0</v>
      </c>
      <c r="AB63" s="11">
        <f t="shared" si="57"/>
        <v>0</v>
      </c>
      <c r="AC63" s="11">
        <f t="shared" si="57"/>
        <v>0</v>
      </c>
      <c r="AD63" s="11">
        <f t="shared" si="57"/>
        <v>0</v>
      </c>
      <c r="AE63" s="11">
        <f t="shared" si="57"/>
        <v>0</v>
      </c>
      <c r="AF63" s="11">
        <f t="shared" si="57"/>
        <v>0</v>
      </c>
      <c r="AG63" s="11">
        <f t="shared" si="57"/>
        <v>0</v>
      </c>
      <c r="AH63" s="11">
        <f t="shared" si="57"/>
        <v>0</v>
      </c>
      <c r="AI63" s="11">
        <f t="shared" si="57"/>
        <v>0</v>
      </c>
      <c r="AJ63" s="11">
        <f t="shared" si="57"/>
        <v>0</v>
      </c>
      <c r="AK63" s="11">
        <f t="shared" si="57"/>
        <v>0</v>
      </c>
      <c r="AL63" s="11">
        <f t="shared" si="57"/>
        <v>0</v>
      </c>
      <c r="AM63" s="11">
        <f t="shared" si="57"/>
        <v>0</v>
      </c>
      <c r="AN63" s="11">
        <f t="shared" si="57"/>
        <v>0</v>
      </c>
      <c r="AO63" s="11">
        <f t="shared" si="57"/>
        <v>0</v>
      </c>
      <c r="AP63" s="11">
        <f t="shared" si="57"/>
        <v>0</v>
      </c>
      <c r="AQ63" s="11">
        <f t="shared" si="57"/>
        <v>0</v>
      </c>
      <c r="AR63" s="11">
        <f t="shared" si="57"/>
        <v>0</v>
      </c>
      <c r="AS63" s="11">
        <f t="shared" si="57"/>
        <v>0</v>
      </c>
      <c r="AT63" s="11">
        <f t="shared" si="57"/>
        <v>0</v>
      </c>
      <c r="AU63" s="11">
        <f t="shared" si="57"/>
        <v>0</v>
      </c>
      <c r="AV63" s="11">
        <f t="shared" si="57"/>
        <v>0</v>
      </c>
      <c r="AW63" s="11">
        <f t="shared" si="57"/>
        <v>0</v>
      </c>
      <c r="AX63" s="11">
        <f t="shared" si="57"/>
        <v>0</v>
      </c>
      <c r="AY63" s="11">
        <f t="shared" si="57"/>
        <v>0</v>
      </c>
      <c r="AZ63" s="11">
        <f t="shared" si="57"/>
        <v>0</v>
      </c>
      <c r="BA63" s="11">
        <f t="shared" si="57"/>
        <v>0</v>
      </c>
      <c r="BB63" s="11">
        <f t="shared" si="57"/>
        <v>0</v>
      </c>
      <c r="BC63" s="11">
        <f t="shared" si="57"/>
        <v>0</v>
      </c>
      <c r="BD63" s="11">
        <f t="shared" si="57"/>
        <v>0</v>
      </c>
      <c r="BE63" s="11">
        <f t="shared" si="57"/>
        <v>0</v>
      </c>
      <c r="BF63" s="11">
        <f t="shared" si="57"/>
        <v>0</v>
      </c>
      <c r="BG63" s="11">
        <f t="shared" si="57"/>
        <v>0</v>
      </c>
      <c r="BH63" s="11">
        <f t="shared" si="57"/>
        <v>0</v>
      </c>
      <c r="BI63" s="11">
        <f t="shared" si="57"/>
        <v>0</v>
      </c>
      <c r="BJ63" s="11">
        <f>SUM((BJ60+BJ61)*BJ62)</f>
        <v>0</v>
      </c>
      <c r="BK63" s="11">
        <f t="shared" ref="BK63" si="58">SUM((BK60+BK61)*BK62)</f>
        <v>0</v>
      </c>
      <c r="BL63" s="11">
        <f t="shared" ref="BL63:BM63" si="59">SUM((BL60+BL61)*BL62)</f>
        <v>0</v>
      </c>
      <c r="BM63" s="11">
        <f t="shared" si="59"/>
        <v>0</v>
      </c>
      <c r="BN63" s="174"/>
      <c r="BO63" s="76" t="s">
        <v>27</v>
      </c>
      <c r="BP63" s="84">
        <f>COUNTIF(D60:BM60,"&gt;0")</f>
        <v>0</v>
      </c>
      <c r="BQ63" s="11">
        <f t="shared" ref="BQ63:CG63" si="60">SUM((BQ60+BQ61)*BQ62)</f>
        <v>0</v>
      </c>
      <c r="BR63" s="11">
        <f t="shared" si="60"/>
        <v>0</v>
      </c>
      <c r="BS63" s="11">
        <f t="shared" si="60"/>
        <v>0</v>
      </c>
      <c r="BT63" s="11">
        <f t="shared" si="60"/>
        <v>0</v>
      </c>
      <c r="BU63" s="11">
        <f t="shared" si="60"/>
        <v>0</v>
      </c>
      <c r="BV63" s="11">
        <f t="shared" si="60"/>
        <v>0</v>
      </c>
      <c r="BW63" s="11">
        <f t="shared" si="60"/>
        <v>0</v>
      </c>
      <c r="BX63" s="11">
        <f t="shared" si="60"/>
        <v>0</v>
      </c>
      <c r="BY63" s="11">
        <f t="shared" si="60"/>
        <v>0</v>
      </c>
      <c r="BZ63" s="11">
        <f t="shared" si="60"/>
        <v>0</v>
      </c>
      <c r="CA63" s="11">
        <f t="shared" si="60"/>
        <v>0</v>
      </c>
      <c r="CB63" s="11">
        <f t="shared" si="60"/>
        <v>0</v>
      </c>
      <c r="CC63" s="11">
        <f t="shared" si="60"/>
        <v>0</v>
      </c>
      <c r="CD63" s="11">
        <f t="shared" si="60"/>
        <v>0</v>
      </c>
      <c r="CE63" s="11">
        <f t="shared" si="60"/>
        <v>0</v>
      </c>
      <c r="CF63" s="11">
        <f t="shared" si="60"/>
        <v>0</v>
      </c>
      <c r="CG63" s="11">
        <f t="shared" si="60"/>
        <v>0</v>
      </c>
      <c r="CH63" s="175"/>
      <c r="CI63" s="76" t="s">
        <v>28</v>
      </c>
      <c r="CJ63" s="46">
        <f>COUNTIF(BQ60:CG60,"&gt;0")</f>
        <v>0</v>
      </c>
      <c r="CK63" s="76" t="s">
        <v>27</v>
      </c>
      <c r="CL63" s="46">
        <f>SUM(CJ63+BP63)</f>
        <v>0</v>
      </c>
      <c r="CM63" s="32"/>
    </row>
    <row r="64" spans="1:102" ht="12.75" customHeight="1" x14ac:dyDescent="0.25">
      <c r="A64" s="5">
        <v>15</v>
      </c>
      <c r="B64" s="335" t="str">
        <f>VLOOKUP(A64,'Numéro licences'!$H$4:$I$47,2)</f>
        <v>LESCAL Thierry</v>
      </c>
      <c r="C64" s="67" t="s">
        <v>4</v>
      </c>
      <c r="D64" s="11"/>
      <c r="E64" s="11"/>
      <c r="F64" s="11"/>
      <c r="G64" s="11"/>
      <c r="H64" s="11"/>
      <c r="I64" s="166">
        <v>0</v>
      </c>
      <c r="J64" s="11"/>
      <c r="K64" s="11">
        <v>186</v>
      </c>
      <c r="L64" s="11">
        <v>34</v>
      </c>
      <c r="M64" s="11"/>
      <c r="N64" s="11">
        <v>20</v>
      </c>
      <c r="O64" s="11">
        <v>218</v>
      </c>
      <c r="P64" s="11">
        <v>20</v>
      </c>
      <c r="Q64" s="11"/>
      <c r="R64" s="11">
        <v>184</v>
      </c>
      <c r="S64" s="167"/>
      <c r="T64" s="11"/>
      <c r="U64" s="11">
        <v>130</v>
      </c>
      <c r="V64" s="11">
        <v>124</v>
      </c>
      <c r="W64" s="11"/>
      <c r="X64" s="11">
        <v>104</v>
      </c>
      <c r="Y64" s="11">
        <v>104</v>
      </c>
      <c r="Z64" s="11">
        <v>262</v>
      </c>
      <c r="AA64" s="11"/>
      <c r="AB64" s="11"/>
      <c r="AC64" s="11">
        <v>20</v>
      </c>
      <c r="AD64" s="11"/>
      <c r="AE64" s="11">
        <v>0</v>
      </c>
      <c r="AF64" s="11">
        <v>104</v>
      </c>
      <c r="AG64" s="11">
        <v>60</v>
      </c>
      <c r="AH64" s="11"/>
      <c r="AI64" s="11"/>
      <c r="AJ64" s="11"/>
      <c r="AK64" s="11">
        <v>140</v>
      </c>
      <c r="AL64" s="11">
        <v>52</v>
      </c>
      <c r="AM64" s="11"/>
      <c r="AN64" s="11"/>
      <c r="AO64" s="11">
        <v>116</v>
      </c>
      <c r="AP64" s="11"/>
      <c r="AQ64" s="11"/>
      <c r="AR64" s="11">
        <v>386</v>
      </c>
      <c r="AS64" s="11"/>
      <c r="AT64" s="11">
        <v>194</v>
      </c>
      <c r="AU64" s="11"/>
      <c r="AV64" s="11">
        <v>380</v>
      </c>
      <c r="AW64" s="11"/>
      <c r="AX64" s="11"/>
      <c r="AY64" s="11"/>
      <c r="AZ64" s="11"/>
      <c r="BA64" s="11">
        <v>356</v>
      </c>
      <c r="BB64" s="11"/>
      <c r="BC64" s="11">
        <v>296</v>
      </c>
      <c r="BD64" s="11"/>
      <c r="BE64" s="11">
        <v>20</v>
      </c>
      <c r="BF64" s="11"/>
      <c r="BG64" s="11"/>
      <c r="BH64" s="11">
        <v>254</v>
      </c>
      <c r="BI64" s="11">
        <v>194</v>
      </c>
      <c r="BJ64" s="11">
        <v>176</v>
      </c>
      <c r="BK64" s="11">
        <v>108</v>
      </c>
      <c r="BL64" s="11">
        <v>52</v>
      </c>
      <c r="BM64" s="11"/>
      <c r="BN64" s="68">
        <f>SUM(D64:BM64)</f>
        <v>4294</v>
      </c>
      <c r="BO64" s="76" t="s">
        <v>14</v>
      </c>
      <c r="BP64" s="82">
        <f>SUM(BN64:BN65)</f>
        <v>9299</v>
      </c>
      <c r="BQ64" s="40">
        <v>7</v>
      </c>
      <c r="BR64" s="40"/>
      <c r="BS64" s="40"/>
      <c r="BT64" s="40"/>
      <c r="BU64" s="40"/>
      <c r="BV64" s="40"/>
      <c r="BW64" s="40"/>
      <c r="BX64" s="40"/>
      <c r="BY64" s="40"/>
      <c r="BZ64" s="40"/>
      <c r="CA64" s="40"/>
      <c r="CB64" s="40"/>
      <c r="CC64" s="40"/>
      <c r="CD64" s="40"/>
      <c r="CE64" s="40"/>
      <c r="CF64" s="40"/>
      <c r="CG64" s="40"/>
      <c r="CH64" s="40">
        <f>SUM(BQ64:CG64)</f>
        <v>7</v>
      </c>
      <c r="CI64" s="76" t="s">
        <v>14</v>
      </c>
      <c r="CJ64" s="41">
        <f>SUM(CH64+CH65)</f>
        <v>187</v>
      </c>
      <c r="CK64" s="76" t="s">
        <v>14</v>
      </c>
      <c r="CL64" s="28">
        <f>SUM(BP64+CJ64)</f>
        <v>9486</v>
      </c>
      <c r="CM64" s="32"/>
    </row>
    <row r="65" spans="1:90" ht="12.75" customHeight="1" x14ac:dyDescent="0.25">
      <c r="A65" s="34"/>
      <c r="B65" s="336"/>
      <c r="C65" s="66" t="s">
        <v>5</v>
      </c>
      <c r="D65" s="11"/>
      <c r="E65" s="11"/>
      <c r="F65" s="11"/>
      <c r="G65" s="11"/>
      <c r="H65" s="11"/>
      <c r="I65" s="11">
        <v>120</v>
      </c>
      <c r="J65" s="11"/>
      <c r="K65" s="11">
        <v>135</v>
      </c>
      <c r="L65" s="11">
        <v>214</v>
      </c>
      <c r="M65" s="11"/>
      <c r="N65" s="11">
        <v>180</v>
      </c>
      <c r="O65" s="11">
        <v>200</v>
      </c>
      <c r="P65" s="11">
        <v>166</v>
      </c>
      <c r="Q65" s="11"/>
      <c r="R65" s="11">
        <v>160</v>
      </c>
      <c r="S65" s="167"/>
      <c r="T65" s="11"/>
      <c r="U65" s="11">
        <v>150</v>
      </c>
      <c r="V65" s="11">
        <v>164</v>
      </c>
      <c r="W65" s="11"/>
      <c r="X65" s="11">
        <v>180</v>
      </c>
      <c r="Y65" s="11">
        <v>190</v>
      </c>
      <c r="Z65" s="11">
        <v>160</v>
      </c>
      <c r="AA65" s="11"/>
      <c r="AB65" s="11"/>
      <c r="AC65" s="11">
        <v>196</v>
      </c>
      <c r="AD65" s="11"/>
      <c r="AE65" s="11">
        <v>200</v>
      </c>
      <c r="AF65" s="11">
        <v>180</v>
      </c>
      <c r="AG65" s="11">
        <v>190</v>
      </c>
      <c r="AH65" s="11"/>
      <c r="AI65" s="11"/>
      <c r="AJ65" s="11"/>
      <c r="AK65" s="11">
        <v>190</v>
      </c>
      <c r="AL65" s="11">
        <v>190</v>
      </c>
      <c r="AM65" s="11"/>
      <c r="AN65" s="11"/>
      <c r="AO65" s="11">
        <v>210</v>
      </c>
      <c r="AP65" s="11"/>
      <c r="AQ65" s="11"/>
      <c r="AR65" s="11">
        <v>220</v>
      </c>
      <c r="AS65" s="11"/>
      <c r="AT65" s="11">
        <v>200</v>
      </c>
      <c r="AU65" s="11"/>
      <c r="AV65" s="11">
        <v>0</v>
      </c>
      <c r="AW65" s="11"/>
      <c r="AX65" s="11"/>
      <c r="AY65" s="11"/>
      <c r="AZ65" s="11"/>
      <c r="BA65" s="11">
        <v>150</v>
      </c>
      <c r="BB65" s="11"/>
      <c r="BC65" s="11">
        <v>155</v>
      </c>
      <c r="BD65" s="11"/>
      <c r="BE65" s="11">
        <v>180</v>
      </c>
      <c r="BF65" s="11"/>
      <c r="BG65" s="11"/>
      <c r="BH65" s="11">
        <v>190</v>
      </c>
      <c r="BI65" s="11">
        <v>135</v>
      </c>
      <c r="BJ65" s="11">
        <v>140</v>
      </c>
      <c r="BK65" s="11">
        <v>130</v>
      </c>
      <c r="BL65" s="11">
        <v>130</v>
      </c>
      <c r="BM65" s="11"/>
      <c r="BN65" s="68">
        <f>SUM(D65:BM65)</f>
        <v>5005</v>
      </c>
      <c r="BO65" s="76" t="s">
        <v>15</v>
      </c>
      <c r="BP65" s="83">
        <f>SUM(D67:BM67)</f>
        <v>9299</v>
      </c>
      <c r="BQ65" s="40">
        <v>180</v>
      </c>
      <c r="BR65" s="40"/>
      <c r="BS65" s="40"/>
      <c r="BT65" s="40"/>
      <c r="BU65" s="40"/>
      <c r="BV65" s="40"/>
      <c r="BW65" s="40"/>
      <c r="BX65" s="40"/>
      <c r="BY65" s="40"/>
      <c r="BZ65" s="40"/>
      <c r="CA65" s="40"/>
      <c r="CB65" s="40"/>
      <c r="CC65" s="40"/>
      <c r="CD65" s="40"/>
      <c r="CE65" s="40"/>
      <c r="CF65" s="40"/>
      <c r="CG65" s="40"/>
      <c r="CH65" s="40">
        <f>SUM(BQ65:CG65)</f>
        <v>180</v>
      </c>
      <c r="CI65" s="76" t="s">
        <v>15</v>
      </c>
      <c r="CJ65" s="70">
        <f>SUM(BQ67:CG67)</f>
        <v>187</v>
      </c>
      <c r="CK65" s="76" t="s">
        <v>15</v>
      </c>
      <c r="CL65" s="71">
        <f>SUM(CJ65+BP65)</f>
        <v>9486</v>
      </c>
    </row>
    <row r="66" spans="1:90" ht="12.75" customHeight="1" x14ac:dyDescent="0.25">
      <c r="B66" s="336"/>
      <c r="C66" s="4"/>
      <c r="D66" s="11">
        <v>0</v>
      </c>
      <c r="E66" s="11">
        <v>0</v>
      </c>
      <c r="F66" s="11">
        <v>0</v>
      </c>
      <c r="G66" s="11">
        <v>0</v>
      </c>
      <c r="H66" s="11">
        <v>0</v>
      </c>
      <c r="I66" s="11">
        <v>1</v>
      </c>
      <c r="J66" s="11">
        <v>0</v>
      </c>
      <c r="K66" s="11">
        <v>1</v>
      </c>
      <c r="L66" s="11">
        <v>1</v>
      </c>
      <c r="M66" s="11">
        <v>0</v>
      </c>
      <c r="N66" s="11">
        <v>1</v>
      </c>
      <c r="O66" s="11">
        <v>1</v>
      </c>
      <c r="P66" s="11">
        <v>1</v>
      </c>
      <c r="Q66" s="11">
        <v>0</v>
      </c>
      <c r="R66" s="11">
        <v>1</v>
      </c>
      <c r="S66" s="11">
        <v>0</v>
      </c>
      <c r="T66" s="11">
        <v>0</v>
      </c>
      <c r="U66" s="11">
        <v>1</v>
      </c>
      <c r="V66" s="11">
        <v>1</v>
      </c>
      <c r="W66" s="11">
        <v>0</v>
      </c>
      <c r="X66" s="11">
        <v>1</v>
      </c>
      <c r="Y66" s="11">
        <v>1</v>
      </c>
      <c r="Z66" s="11">
        <v>1</v>
      </c>
      <c r="AA66" s="11">
        <v>0</v>
      </c>
      <c r="AB66" s="11">
        <v>0</v>
      </c>
      <c r="AC66" s="11">
        <v>1</v>
      </c>
      <c r="AD66" s="11">
        <v>0</v>
      </c>
      <c r="AE66" s="11">
        <v>1</v>
      </c>
      <c r="AF66" s="11">
        <v>1</v>
      </c>
      <c r="AG66" s="11">
        <v>1</v>
      </c>
      <c r="AH66" s="11">
        <v>0</v>
      </c>
      <c r="AI66" s="11">
        <v>0</v>
      </c>
      <c r="AJ66" s="11">
        <v>0</v>
      </c>
      <c r="AK66" s="11">
        <v>1</v>
      </c>
      <c r="AL66" s="11">
        <v>1</v>
      </c>
      <c r="AM66" s="11">
        <v>0</v>
      </c>
      <c r="AN66" s="11">
        <v>0</v>
      </c>
      <c r="AO66" s="11">
        <v>1</v>
      </c>
      <c r="AP66" s="11">
        <v>0</v>
      </c>
      <c r="AQ66" s="11">
        <v>0</v>
      </c>
      <c r="AR66" s="11">
        <v>1</v>
      </c>
      <c r="AS66" s="11">
        <v>0</v>
      </c>
      <c r="AT66" s="11">
        <v>1</v>
      </c>
      <c r="AU66" s="11">
        <v>0</v>
      </c>
      <c r="AV66" s="11">
        <v>1</v>
      </c>
      <c r="AW66" s="11">
        <v>0</v>
      </c>
      <c r="AX66" s="11">
        <v>0</v>
      </c>
      <c r="AY66" s="11">
        <v>0</v>
      </c>
      <c r="AZ66" s="11">
        <v>0</v>
      </c>
      <c r="BA66" s="11">
        <v>1</v>
      </c>
      <c r="BB66" s="11">
        <v>0</v>
      </c>
      <c r="BC66" s="11">
        <v>1</v>
      </c>
      <c r="BD66" s="11">
        <v>0</v>
      </c>
      <c r="BE66" s="11">
        <v>1</v>
      </c>
      <c r="BF66" s="11">
        <v>0</v>
      </c>
      <c r="BG66" s="11">
        <v>0</v>
      </c>
      <c r="BH66" s="11">
        <v>1</v>
      </c>
      <c r="BI66" s="11">
        <v>1</v>
      </c>
      <c r="BJ66" s="11">
        <v>1</v>
      </c>
      <c r="BK66" s="11">
        <v>1</v>
      </c>
      <c r="BL66" s="11">
        <v>1</v>
      </c>
      <c r="BM66" s="11">
        <v>0</v>
      </c>
      <c r="BN66" s="174"/>
      <c r="BO66" s="76" t="s">
        <v>16</v>
      </c>
      <c r="BP66" s="84">
        <v>0</v>
      </c>
      <c r="BQ66" s="11">
        <v>1</v>
      </c>
      <c r="BR66" s="11">
        <v>0</v>
      </c>
      <c r="BS66" s="11">
        <v>0</v>
      </c>
      <c r="BT66" s="11">
        <v>0</v>
      </c>
      <c r="BU66" s="11">
        <v>0</v>
      </c>
      <c r="BV66" s="11">
        <v>0</v>
      </c>
      <c r="BW66" s="11">
        <v>0</v>
      </c>
      <c r="BX66" s="11">
        <v>0</v>
      </c>
      <c r="BY66" s="11">
        <v>0</v>
      </c>
      <c r="BZ66" s="11">
        <v>0</v>
      </c>
      <c r="CA66" s="11">
        <v>0</v>
      </c>
      <c r="CB66" s="11">
        <v>0</v>
      </c>
      <c r="CC66" s="11">
        <v>0</v>
      </c>
      <c r="CD66" s="11">
        <v>0</v>
      </c>
      <c r="CE66" s="11">
        <v>0</v>
      </c>
      <c r="CF66" s="11">
        <v>0</v>
      </c>
      <c r="CG66" s="11">
        <v>0</v>
      </c>
      <c r="CH66" s="175"/>
      <c r="CI66" s="76" t="s">
        <v>16</v>
      </c>
      <c r="CJ66" s="46">
        <f>SUM(BQ66:CH66)</f>
        <v>1</v>
      </c>
      <c r="CK66" s="76" t="s">
        <v>16</v>
      </c>
      <c r="CL66" s="46">
        <f>SUM(CJ66+BP66)</f>
        <v>1</v>
      </c>
    </row>
    <row r="67" spans="1:90" ht="12.75" customHeight="1" x14ac:dyDescent="0.25">
      <c r="B67" s="337"/>
      <c r="C67" s="4"/>
      <c r="D67" s="11">
        <f t="shared" ref="D67:BI67" si="61">SUM((D64+D65)*D66)</f>
        <v>0</v>
      </c>
      <c r="E67" s="11">
        <f t="shared" si="61"/>
        <v>0</v>
      </c>
      <c r="F67" s="11">
        <f t="shared" si="61"/>
        <v>0</v>
      </c>
      <c r="G67" s="11">
        <f t="shared" si="61"/>
        <v>0</v>
      </c>
      <c r="H67" s="11">
        <f t="shared" si="61"/>
        <v>0</v>
      </c>
      <c r="I67" s="11">
        <f t="shared" si="61"/>
        <v>120</v>
      </c>
      <c r="J67" s="11">
        <f t="shared" si="61"/>
        <v>0</v>
      </c>
      <c r="K67" s="11">
        <f t="shared" si="61"/>
        <v>321</v>
      </c>
      <c r="L67" s="11">
        <f t="shared" si="61"/>
        <v>248</v>
      </c>
      <c r="M67" s="11">
        <f t="shared" si="61"/>
        <v>0</v>
      </c>
      <c r="N67" s="11">
        <f t="shared" si="61"/>
        <v>200</v>
      </c>
      <c r="O67" s="11">
        <f t="shared" si="61"/>
        <v>418</v>
      </c>
      <c r="P67" s="11">
        <f t="shared" si="61"/>
        <v>186</v>
      </c>
      <c r="Q67" s="11">
        <f t="shared" si="61"/>
        <v>0</v>
      </c>
      <c r="R67" s="11">
        <f t="shared" si="61"/>
        <v>344</v>
      </c>
      <c r="S67" s="11">
        <f t="shared" si="61"/>
        <v>0</v>
      </c>
      <c r="T67" s="11">
        <f t="shared" si="61"/>
        <v>0</v>
      </c>
      <c r="U67" s="11">
        <f t="shared" si="61"/>
        <v>280</v>
      </c>
      <c r="V67" s="11">
        <f t="shared" si="61"/>
        <v>288</v>
      </c>
      <c r="W67" s="11">
        <f t="shared" si="61"/>
        <v>0</v>
      </c>
      <c r="X67" s="11">
        <f t="shared" si="61"/>
        <v>284</v>
      </c>
      <c r="Y67" s="11">
        <f t="shared" si="61"/>
        <v>294</v>
      </c>
      <c r="Z67" s="11">
        <f t="shared" si="61"/>
        <v>422</v>
      </c>
      <c r="AA67" s="11">
        <f t="shared" si="61"/>
        <v>0</v>
      </c>
      <c r="AB67" s="11">
        <f t="shared" si="61"/>
        <v>0</v>
      </c>
      <c r="AC67" s="11">
        <f t="shared" si="61"/>
        <v>216</v>
      </c>
      <c r="AD67" s="11">
        <f t="shared" si="61"/>
        <v>0</v>
      </c>
      <c r="AE67" s="11">
        <f t="shared" si="61"/>
        <v>200</v>
      </c>
      <c r="AF67" s="11">
        <f t="shared" si="61"/>
        <v>284</v>
      </c>
      <c r="AG67" s="11">
        <f t="shared" si="61"/>
        <v>250</v>
      </c>
      <c r="AH67" s="11">
        <f t="shared" si="61"/>
        <v>0</v>
      </c>
      <c r="AI67" s="11">
        <f t="shared" si="61"/>
        <v>0</v>
      </c>
      <c r="AJ67" s="11">
        <f t="shared" si="61"/>
        <v>0</v>
      </c>
      <c r="AK67" s="11">
        <f t="shared" si="61"/>
        <v>330</v>
      </c>
      <c r="AL67" s="11">
        <f t="shared" si="61"/>
        <v>242</v>
      </c>
      <c r="AM67" s="11">
        <f t="shared" si="61"/>
        <v>0</v>
      </c>
      <c r="AN67" s="11">
        <f t="shared" si="61"/>
        <v>0</v>
      </c>
      <c r="AO67" s="11">
        <f t="shared" si="61"/>
        <v>326</v>
      </c>
      <c r="AP67" s="11">
        <f t="shared" si="61"/>
        <v>0</v>
      </c>
      <c r="AQ67" s="11">
        <f t="shared" si="61"/>
        <v>0</v>
      </c>
      <c r="AR67" s="11">
        <f t="shared" si="61"/>
        <v>606</v>
      </c>
      <c r="AS67" s="11">
        <f t="shared" si="61"/>
        <v>0</v>
      </c>
      <c r="AT67" s="11">
        <f t="shared" si="61"/>
        <v>394</v>
      </c>
      <c r="AU67" s="11">
        <f t="shared" si="61"/>
        <v>0</v>
      </c>
      <c r="AV67" s="11">
        <f t="shared" si="61"/>
        <v>380</v>
      </c>
      <c r="AW67" s="11">
        <f t="shared" si="61"/>
        <v>0</v>
      </c>
      <c r="AX67" s="11">
        <f t="shared" si="61"/>
        <v>0</v>
      </c>
      <c r="AY67" s="11">
        <f t="shared" si="61"/>
        <v>0</v>
      </c>
      <c r="AZ67" s="11">
        <f t="shared" si="61"/>
        <v>0</v>
      </c>
      <c r="BA67" s="11">
        <f t="shared" si="61"/>
        <v>506</v>
      </c>
      <c r="BB67" s="11">
        <f t="shared" si="61"/>
        <v>0</v>
      </c>
      <c r="BC67" s="11">
        <f t="shared" si="61"/>
        <v>451</v>
      </c>
      <c r="BD67" s="11">
        <f t="shared" si="61"/>
        <v>0</v>
      </c>
      <c r="BE67" s="11">
        <f t="shared" si="61"/>
        <v>200</v>
      </c>
      <c r="BF67" s="11">
        <f t="shared" si="61"/>
        <v>0</v>
      </c>
      <c r="BG67" s="11">
        <f t="shared" si="61"/>
        <v>0</v>
      </c>
      <c r="BH67" s="11">
        <f t="shared" si="61"/>
        <v>444</v>
      </c>
      <c r="BI67" s="11">
        <f t="shared" si="61"/>
        <v>329</v>
      </c>
      <c r="BJ67" s="11">
        <f>SUM((BJ64+BJ65)*BJ66)</f>
        <v>316</v>
      </c>
      <c r="BK67" s="11">
        <f t="shared" ref="BK67" si="62">SUM((BK64+BK65)*BK66)</f>
        <v>238</v>
      </c>
      <c r="BL67" s="11">
        <f t="shared" ref="BL67:BM67" si="63">SUM((BL64+BL65)*BL66)</f>
        <v>182</v>
      </c>
      <c r="BM67" s="11">
        <f t="shared" si="63"/>
        <v>0</v>
      </c>
      <c r="BN67" s="174"/>
      <c r="BO67" s="76" t="s">
        <v>27</v>
      </c>
      <c r="BP67" s="84">
        <f>COUNTIF(D64:BM64,"&gt;0")</f>
        <v>28</v>
      </c>
      <c r="BQ67" s="11">
        <f t="shared" ref="BQ67:CG67" si="64">SUM((BQ64+BQ65)*BQ66)</f>
        <v>187</v>
      </c>
      <c r="BR67" s="11">
        <f t="shared" si="64"/>
        <v>0</v>
      </c>
      <c r="BS67" s="11">
        <f t="shared" si="64"/>
        <v>0</v>
      </c>
      <c r="BT67" s="11">
        <f t="shared" si="64"/>
        <v>0</v>
      </c>
      <c r="BU67" s="11">
        <f t="shared" si="64"/>
        <v>0</v>
      </c>
      <c r="BV67" s="11">
        <f t="shared" si="64"/>
        <v>0</v>
      </c>
      <c r="BW67" s="11">
        <f t="shared" si="64"/>
        <v>0</v>
      </c>
      <c r="BX67" s="11">
        <f t="shared" si="64"/>
        <v>0</v>
      </c>
      <c r="BY67" s="11">
        <f t="shared" si="64"/>
        <v>0</v>
      </c>
      <c r="BZ67" s="11">
        <f t="shared" si="64"/>
        <v>0</v>
      </c>
      <c r="CA67" s="11">
        <f t="shared" si="64"/>
        <v>0</v>
      </c>
      <c r="CB67" s="11">
        <f t="shared" si="64"/>
        <v>0</v>
      </c>
      <c r="CC67" s="11">
        <f t="shared" si="64"/>
        <v>0</v>
      </c>
      <c r="CD67" s="11">
        <f t="shared" si="64"/>
        <v>0</v>
      </c>
      <c r="CE67" s="11">
        <f t="shared" si="64"/>
        <v>0</v>
      </c>
      <c r="CF67" s="11">
        <f t="shared" si="64"/>
        <v>0</v>
      </c>
      <c r="CG67" s="11">
        <f t="shared" si="64"/>
        <v>0</v>
      </c>
      <c r="CH67" s="175"/>
      <c r="CI67" s="76" t="s">
        <v>28</v>
      </c>
      <c r="CJ67" s="46">
        <f>COUNTIF(BQ64:CG64,"&gt;0")</f>
        <v>1</v>
      </c>
      <c r="CK67" s="76" t="s">
        <v>27</v>
      </c>
      <c r="CL67" s="46">
        <f>SUM(CJ67+BP67)</f>
        <v>29</v>
      </c>
    </row>
    <row r="68" spans="1:90" ht="12.75" customHeight="1" x14ac:dyDescent="0.25">
      <c r="A68" s="5">
        <v>16</v>
      </c>
      <c r="B68" s="335" t="str">
        <f>VLOOKUP(A68,'Numéro licences'!$H$4:$I$47,2)</f>
        <v>MALLIEN Philippe</v>
      </c>
      <c r="C68" s="66" t="s">
        <v>4</v>
      </c>
      <c r="D68" s="11"/>
      <c r="E68" s="11"/>
      <c r="F68" s="11"/>
      <c r="G68" s="11"/>
      <c r="H68" s="11"/>
      <c r="I68" s="166">
        <v>0</v>
      </c>
      <c r="J68" s="11"/>
      <c r="K68" s="11">
        <v>186</v>
      </c>
      <c r="L68" s="11">
        <v>34</v>
      </c>
      <c r="M68" s="11"/>
      <c r="N68" s="11"/>
      <c r="O68" s="11"/>
      <c r="P68" s="11"/>
      <c r="Q68" s="11"/>
      <c r="R68" s="11"/>
      <c r="S68" s="167"/>
      <c r="T68" s="11"/>
      <c r="U68" s="11"/>
      <c r="V68" s="11"/>
      <c r="W68" s="11"/>
      <c r="X68" s="11">
        <v>104</v>
      </c>
      <c r="Y68" s="11"/>
      <c r="Z68" s="11"/>
      <c r="AA68" s="11"/>
      <c r="AB68" s="11">
        <v>20</v>
      </c>
      <c r="AC68" s="11"/>
      <c r="AD68" s="11"/>
      <c r="AE68" s="11">
        <v>0</v>
      </c>
      <c r="AF68" s="11"/>
      <c r="AG68" s="11"/>
      <c r="AH68" s="11"/>
      <c r="AI68" s="11"/>
      <c r="AJ68" s="11"/>
      <c r="AK68" s="11"/>
      <c r="AL68" s="11"/>
      <c r="AM68" s="11"/>
      <c r="AN68" s="11"/>
      <c r="AO68" s="11"/>
      <c r="AP68" s="11"/>
      <c r="AQ68" s="11"/>
      <c r="AR68" s="11"/>
      <c r="AS68" s="11"/>
      <c r="AT68" s="11"/>
      <c r="AU68" s="11"/>
      <c r="AV68" s="11"/>
      <c r="AW68" s="11">
        <v>186</v>
      </c>
      <c r="AX68" s="11"/>
      <c r="AY68" s="11"/>
      <c r="AZ68" s="11"/>
      <c r="BA68" s="11"/>
      <c r="BB68" s="11"/>
      <c r="BC68" s="11"/>
      <c r="BD68" s="11"/>
      <c r="BE68" s="11"/>
      <c r="BF68" s="11"/>
      <c r="BG68" s="11"/>
      <c r="BH68" s="11"/>
      <c r="BI68" s="11"/>
      <c r="BJ68" s="11"/>
      <c r="BK68" s="11"/>
      <c r="BL68" s="11"/>
      <c r="BM68" s="11"/>
      <c r="BN68" s="68">
        <f>SUM(D68:BM68)</f>
        <v>530</v>
      </c>
      <c r="BO68" s="76" t="s">
        <v>14</v>
      </c>
      <c r="BP68" s="82">
        <f>SUM(BN68:BN69)</f>
        <v>2299</v>
      </c>
      <c r="BQ68" s="40"/>
      <c r="BR68" s="40"/>
      <c r="BS68" s="40"/>
      <c r="BT68" s="40"/>
      <c r="BU68" s="40"/>
      <c r="BV68" s="40"/>
      <c r="BW68" s="40"/>
      <c r="BX68" s="40"/>
      <c r="BY68" s="40"/>
      <c r="BZ68" s="40"/>
      <c r="CA68" s="40"/>
      <c r="CB68" s="40"/>
      <c r="CC68" s="40"/>
      <c r="CD68" s="40"/>
      <c r="CE68" s="40"/>
      <c r="CF68" s="40"/>
      <c r="CG68" s="40"/>
      <c r="CH68" s="40">
        <f>SUM(BQ68:CG68)</f>
        <v>0</v>
      </c>
      <c r="CI68" s="76" t="s">
        <v>14</v>
      </c>
      <c r="CJ68" s="41">
        <f>SUM(CH68+CH69)</f>
        <v>0</v>
      </c>
      <c r="CK68" s="76" t="s">
        <v>14</v>
      </c>
      <c r="CL68" s="28">
        <f>SUM(BP68+CJ68)</f>
        <v>2299</v>
      </c>
    </row>
    <row r="69" spans="1:90" ht="12.75" customHeight="1" x14ac:dyDescent="0.25">
      <c r="A69" s="34"/>
      <c r="B69" s="336"/>
      <c r="C69" s="66" t="s">
        <v>5</v>
      </c>
      <c r="D69" s="11"/>
      <c r="E69" s="11"/>
      <c r="F69" s="11"/>
      <c r="G69" s="11"/>
      <c r="H69" s="11"/>
      <c r="I69" s="11">
        <v>120</v>
      </c>
      <c r="J69" s="11"/>
      <c r="K69" s="11">
        <v>135</v>
      </c>
      <c r="L69" s="11">
        <v>214</v>
      </c>
      <c r="M69" s="11"/>
      <c r="N69" s="11"/>
      <c r="O69" s="11"/>
      <c r="P69" s="11"/>
      <c r="Q69" s="11"/>
      <c r="R69" s="11"/>
      <c r="S69" s="167"/>
      <c r="T69" s="11"/>
      <c r="U69" s="11"/>
      <c r="V69" s="11"/>
      <c r="W69" s="11"/>
      <c r="X69" s="11">
        <v>180</v>
      </c>
      <c r="Y69" s="11"/>
      <c r="Z69" s="11"/>
      <c r="AA69" s="11"/>
      <c r="AB69" s="11">
        <v>720</v>
      </c>
      <c r="AC69" s="11"/>
      <c r="AD69" s="11"/>
      <c r="AE69" s="11">
        <v>200</v>
      </c>
      <c r="AF69" s="11"/>
      <c r="AG69" s="11"/>
      <c r="AH69" s="11"/>
      <c r="AI69" s="11"/>
      <c r="AJ69" s="11"/>
      <c r="AK69" s="11"/>
      <c r="AL69" s="11"/>
      <c r="AM69" s="11"/>
      <c r="AN69" s="11"/>
      <c r="AO69" s="11"/>
      <c r="AP69" s="11"/>
      <c r="AQ69" s="11"/>
      <c r="AR69" s="11"/>
      <c r="AS69" s="11"/>
      <c r="AT69" s="11"/>
      <c r="AU69" s="11"/>
      <c r="AV69" s="11"/>
      <c r="AW69" s="11">
        <v>200</v>
      </c>
      <c r="AX69" s="11"/>
      <c r="AY69" s="11"/>
      <c r="AZ69" s="11"/>
      <c r="BA69" s="11"/>
      <c r="BB69" s="11"/>
      <c r="BC69" s="11"/>
      <c r="BD69" s="11"/>
      <c r="BE69" s="11"/>
      <c r="BF69" s="11"/>
      <c r="BG69" s="11"/>
      <c r="BH69" s="11"/>
      <c r="BI69" s="11"/>
      <c r="BJ69" s="11"/>
      <c r="BK69" s="11"/>
      <c r="BL69" s="11"/>
      <c r="BM69" s="11"/>
      <c r="BN69" s="68">
        <f>SUM(D69:BM69)</f>
        <v>1769</v>
      </c>
      <c r="BO69" s="76" t="s">
        <v>15</v>
      </c>
      <c r="BP69" s="83">
        <f>SUM(D71:BM71)</f>
        <v>2299</v>
      </c>
      <c r="BQ69" s="40"/>
      <c r="BR69" s="40"/>
      <c r="BS69" s="40"/>
      <c r="BT69" s="40"/>
      <c r="BU69" s="40"/>
      <c r="BV69" s="40"/>
      <c r="BW69" s="40"/>
      <c r="BX69" s="40"/>
      <c r="BY69" s="40"/>
      <c r="BZ69" s="40"/>
      <c r="CA69" s="40"/>
      <c r="CB69" s="40"/>
      <c r="CC69" s="40"/>
      <c r="CD69" s="40"/>
      <c r="CE69" s="40"/>
      <c r="CF69" s="40"/>
      <c r="CG69" s="40"/>
      <c r="CH69" s="40">
        <f>SUM(BQ69:CG69)</f>
        <v>0</v>
      </c>
      <c r="CI69" s="76" t="s">
        <v>15</v>
      </c>
      <c r="CJ69" s="70">
        <f>SUM(BQ71:CG71)</f>
        <v>0</v>
      </c>
      <c r="CK69" s="76" t="s">
        <v>15</v>
      </c>
      <c r="CL69" s="71">
        <f>SUM(CJ69+BP69)</f>
        <v>2299</v>
      </c>
    </row>
    <row r="70" spans="1:90" ht="12.75" customHeight="1" x14ac:dyDescent="0.25">
      <c r="B70" s="336"/>
      <c r="C70" s="4"/>
      <c r="D70" s="11">
        <v>0</v>
      </c>
      <c r="E70" s="11">
        <v>0</v>
      </c>
      <c r="F70" s="11">
        <v>0</v>
      </c>
      <c r="G70" s="11">
        <v>0</v>
      </c>
      <c r="H70" s="11">
        <v>0</v>
      </c>
      <c r="I70" s="11">
        <v>1</v>
      </c>
      <c r="J70" s="11">
        <v>0</v>
      </c>
      <c r="K70" s="11">
        <v>1</v>
      </c>
      <c r="L70" s="11">
        <v>1</v>
      </c>
      <c r="M70" s="11">
        <v>0</v>
      </c>
      <c r="N70" s="11">
        <v>0</v>
      </c>
      <c r="O70" s="11">
        <v>0</v>
      </c>
      <c r="P70" s="11">
        <v>0</v>
      </c>
      <c r="Q70" s="11">
        <v>0</v>
      </c>
      <c r="R70" s="11">
        <v>0</v>
      </c>
      <c r="S70" s="11">
        <v>0</v>
      </c>
      <c r="T70" s="11">
        <v>0</v>
      </c>
      <c r="U70" s="11">
        <v>0</v>
      </c>
      <c r="V70" s="11">
        <v>0</v>
      </c>
      <c r="W70" s="11">
        <v>0</v>
      </c>
      <c r="X70" s="11">
        <v>1</v>
      </c>
      <c r="Y70" s="11">
        <v>0</v>
      </c>
      <c r="Z70" s="11">
        <v>0</v>
      </c>
      <c r="AA70" s="11">
        <v>0</v>
      </c>
      <c r="AB70" s="11">
        <v>1</v>
      </c>
      <c r="AC70" s="11">
        <v>0</v>
      </c>
      <c r="AD70" s="11">
        <v>0</v>
      </c>
      <c r="AE70" s="11">
        <v>1</v>
      </c>
      <c r="AF70" s="11">
        <v>0</v>
      </c>
      <c r="AG70" s="11">
        <v>0</v>
      </c>
      <c r="AH70" s="11">
        <v>0</v>
      </c>
      <c r="AI70" s="11">
        <v>0</v>
      </c>
      <c r="AJ70" s="11">
        <v>0</v>
      </c>
      <c r="AK70" s="11">
        <v>0</v>
      </c>
      <c r="AL70" s="11">
        <v>0</v>
      </c>
      <c r="AM70" s="11">
        <v>0</v>
      </c>
      <c r="AN70" s="11">
        <v>0</v>
      </c>
      <c r="AO70" s="11">
        <v>0</v>
      </c>
      <c r="AP70" s="11">
        <v>0</v>
      </c>
      <c r="AQ70" s="11">
        <v>0</v>
      </c>
      <c r="AR70" s="11">
        <v>0</v>
      </c>
      <c r="AS70" s="11">
        <v>0</v>
      </c>
      <c r="AT70" s="11">
        <v>0</v>
      </c>
      <c r="AU70" s="11">
        <v>0</v>
      </c>
      <c r="AV70" s="11">
        <v>0</v>
      </c>
      <c r="AW70" s="11">
        <v>1</v>
      </c>
      <c r="AX70" s="11">
        <v>0</v>
      </c>
      <c r="AY70" s="11">
        <v>0</v>
      </c>
      <c r="AZ70" s="11">
        <v>0</v>
      </c>
      <c r="BA70" s="11">
        <v>0</v>
      </c>
      <c r="BB70" s="11">
        <v>0</v>
      </c>
      <c r="BC70" s="11">
        <v>0</v>
      </c>
      <c r="BD70" s="11">
        <v>0</v>
      </c>
      <c r="BE70" s="11">
        <v>0</v>
      </c>
      <c r="BF70" s="11">
        <v>0</v>
      </c>
      <c r="BG70" s="11">
        <v>0</v>
      </c>
      <c r="BH70" s="11">
        <v>0</v>
      </c>
      <c r="BI70" s="11">
        <v>0</v>
      </c>
      <c r="BJ70" s="11">
        <v>0</v>
      </c>
      <c r="BK70" s="11">
        <v>0</v>
      </c>
      <c r="BL70" s="11">
        <v>0</v>
      </c>
      <c r="BM70" s="11">
        <v>0</v>
      </c>
      <c r="BN70" s="174"/>
      <c r="BO70" s="76" t="s">
        <v>16</v>
      </c>
      <c r="BP70" s="84">
        <v>0</v>
      </c>
      <c r="BQ70" s="11">
        <v>0</v>
      </c>
      <c r="BR70" s="11">
        <v>0</v>
      </c>
      <c r="BS70" s="11">
        <v>0</v>
      </c>
      <c r="BT70" s="11">
        <v>0</v>
      </c>
      <c r="BU70" s="11">
        <v>0</v>
      </c>
      <c r="BV70" s="11">
        <v>0</v>
      </c>
      <c r="BW70" s="11">
        <v>0</v>
      </c>
      <c r="BX70" s="11">
        <v>0</v>
      </c>
      <c r="BY70" s="11">
        <v>0</v>
      </c>
      <c r="BZ70" s="11">
        <v>0</v>
      </c>
      <c r="CA70" s="11">
        <v>0</v>
      </c>
      <c r="CB70" s="11">
        <v>0</v>
      </c>
      <c r="CC70" s="11">
        <v>0</v>
      </c>
      <c r="CD70" s="11">
        <v>0</v>
      </c>
      <c r="CE70" s="11">
        <v>0</v>
      </c>
      <c r="CF70" s="11">
        <v>0</v>
      </c>
      <c r="CG70" s="11">
        <v>0</v>
      </c>
      <c r="CH70" s="175"/>
      <c r="CI70" s="76" t="s">
        <v>16</v>
      </c>
      <c r="CJ70" s="46">
        <f>SUM(BQ70:CH70)</f>
        <v>0</v>
      </c>
      <c r="CK70" s="76" t="s">
        <v>16</v>
      </c>
      <c r="CL70" s="46">
        <f>SUM(CJ70+BP70)</f>
        <v>0</v>
      </c>
    </row>
    <row r="71" spans="1:90" ht="12.75" customHeight="1" x14ac:dyDescent="0.25">
      <c r="B71" s="337"/>
      <c r="C71" s="4"/>
      <c r="D71" s="11">
        <f t="shared" ref="D71:BI71" si="65">SUM((D68+D69)*D70)</f>
        <v>0</v>
      </c>
      <c r="E71" s="11">
        <f t="shared" si="65"/>
        <v>0</v>
      </c>
      <c r="F71" s="11">
        <f t="shared" si="65"/>
        <v>0</v>
      </c>
      <c r="G71" s="11">
        <f t="shared" si="65"/>
        <v>0</v>
      </c>
      <c r="H71" s="11">
        <f t="shared" si="65"/>
        <v>0</v>
      </c>
      <c r="I71" s="11">
        <f t="shared" si="65"/>
        <v>120</v>
      </c>
      <c r="J71" s="11">
        <f t="shared" si="65"/>
        <v>0</v>
      </c>
      <c r="K71" s="11">
        <f t="shared" si="65"/>
        <v>321</v>
      </c>
      <c r="L71" s="11">
        <f t="shared" si="65"/>
        <v>248</v>
      </c>
      <c r="M71" s="11">
        <f t="shared" si="65"/>
        <v>0</v>
      </c>
      <c r="N71" s="11">
        <f t="shared" si="65"/>
        <v>0</v>
      </c>
      <c r="O71" s="11">
        <f t="shared" si="65"/>
        <v>0</v>
      </c>
      <c r="P71" s="11">
        <f t="shared" si="65"/>
        <v>0</v>
      </c>
      <c r="Q71" s="11">
        <f t="shared" si="65"/>
        <v>0</v>
      </c>
      <c r="R71" s="11">
        <f t="shared" si="65"/>
        <v>0</v>
      </c>
      <c r="S71" s="11">
        <f t="shared" si="65"/>
        <v>0</v>
      </c>
      <c r="T71" s="11">
        <f t="shared" si="65"/>
        <v>0</v>
      </c>
      <c r="U71" s="11">
        <f t="shared" si="65"/>
        <v>0</v>
      </c>
      <c r="V71" s="11">
        <f t="shared" si="65"/>
        <v>0</v>
      </c>
      <c r="W71" s="11">
        <f t="shared" si="65"/>
        <v>0</v>
      </c>
      <c r="X71" s="11">
        <f t="shared" si="65"/>
        <v>284</v>
      </c>
      <c r="Y71" s="11">
        <f t="shared" si="65"/>
        <v>0</v>
      </c>
      <c r="Z71" s="11">
        <f t="shared" si="65"/>
        <v>0</v>
      </c>
      <c r="AA71" s="11">
        <f t="shared" si="65"/>
        <v>0</v>
      </c>
      <c r="AB71" s="11">
        <f t="shared" si="65"/>
        <v>740</v>
      </c>
      <c r="AC71" s="11">
        <f t="shared" si="65"/>
        <v>0</v>
      </c>
      <c r="AD71" s="11">
        <f t="shared" si="65"/>
        <v>0</v>
      </c>
      <c r="AE71" s="11">
        <f t="shared" si="65"/>
        <v>200</v>
      </c>
      <c r="AF71" s="11">
        <f t="shared" si="65"/>
        <v>0</v>
      </c>
      <c r="AG71" s="11">
        <f t="shared" si="65"/>
        <v>0</v>
      </c>
      <c r="AH71" s="11">
        <f t="shared" si="65"/>
        <v>0</v>
      </c>
      <c r="AI71" s="11">
        <f t="shared" si="65"/>
        <v>0</v>
      </c>
      <c r="AJ71" s="11">
        <f t="shared" si="65"/>
        <v>0</v>
      </c>
      <c r="AK71" s="11">
        <f t="shared" si="65"/>
        <v>0</v>
      </c>
      <c r="AL71" s="11">
        <f t="shared" si="65"/>
        <v>0</v>
      </c>
      <c r="AM71" s="11">
        <f t="shared" si="65"/>
        <v>0</v>
      </c>
      <c r="AN71" s="11">
        <f t="shared" si="65"/>
        <v>0</v>
      </c>
      <c r="AO71" s="11">
        <f t="shared" si="65"/>
        <v>0</v>
      </c>
      <c r="AP71" s="11">
        <f t="shared" si="65"/>
        <v>0</v>
      </c>
      <c r="AQ71" s="11">
        <f t="shared" si="65"/>
        <v>0</v>
      </c>
      <c r="AR71" s="11">
        <f t="shared" si="65"/>
        <v>0</v>
      </c>
      <c r="AS71" s="11">
        <f t="shared" si="65"/>
        <v>0</v>
      </c>
      <c r="AT71" s="11">
        <f t="shared" si="65"/>
        <v>0</v>
      </c>
      <c r="AU71" s="11">
        <f t="shared" si="65"/>
        <v>0</v>
      </c>
      <c r="AV71" s="11">
        <f t="shared" si="65"/>
        <v>0</v>
      </c>
      <c r="AW71" s="11">
        <f t="shared" si="65"/>
        <v>386</v>
      </c>
      <c r="AX71" s="11">
        <f t="shared" si="65"/>
        <v>0</v>
      </c>
      <c r="AY71" s="11">
        <f t="shared" si="65"/>
        <v>0</v>
      </c>
      <c r="AZ71" s="11">
        <f t="shared" si="65"/>
        <v>0</v>
      </c>
      <c r="BA71" s="11">
        <f t="shared" si="65"/>
        <v>0</v>
      </c>
      <c r="BB71" s="11">
        <f t="shared" si="65"/>
        <v>0</v>
      </c>
      <c r="BC71" s="11">
        <f t="shared" si="65"/>
        <v>0</v>
      </c>
      <c r="BD71" s="11">
        <f t="shared" si="65"/>
        <v>0</v>
      </c>
      <c r="BE71" s="11">
        <f t="shared" si="65"/>
        <v>0</v>
      </c>
      <c r="BF71" s="11">
        <f t="shared" si="65"/>
        <v>0</v>
      </c>
      <c r="BG71" s="11">
        <f t="shared" si="65"/>
        <v>0</v>
      </c>
      <c r="BH71" s="11">
        <f t="shared" si="65"/>
        <v>0</v>
      </c>
      <c r="BI71" s="11">
        <f t="shared" si="65"/>
        <v>0</v>
      </c>
      <c r="BJ71" s="11">
        <f>SUM((BJ68+BJ69)*BJ70)</f>
        <v>0</v>
      </c>
      <c r="BK71" s="11">
        <f t="shared" ref="BK71" si="66">SUM((BK68+BK69)*BK70)</f>
        <v>0</v>
      </c>
      <c r="BL71" s="11">
        <f t="shared" ref="BL71:BM71" si="67">SUM((BL68+BL69)*BL70)</f>
        <v>0</v>
      </c>
      <c r="BM71" s="11">
        <f t="shared" si="67"/>
        <v>0</v>
      </c>
      <c r="BN71" s="174"/>
      <c r="BO71" s="76" t="s">
        <v>27</v>
      </c>
      <c r="BP71" s="84">
        <f>COUNTIF(D68:BM68,"&gt;0")</f>
        <v>5</v>
      </c>
      <c r="BQ71" s="11">
        <f t="shared" ref="BQ71:CG71" si="68">SUM((BQ68+BQ69)*BQ70)</f>
        <v>0</v>
      </c>
      <c r="BR71" s="11">
        <f t="shared" si="68"/>
        <v>0</v>
      </c>
      <c r="BS71" s="11">
        <f t="shared" si="68"/>
        <v>0</v>
      </c>
      <c r="BT71" s="11">
        <f t="shared" si="68"/>
        <v>0</v>
      </c>
      <c r="BU71" s="11">
        <f t="shared" si="68"/>
        <v>0</v>
      </c>
      <c r="BV71" s="11">
        <f t="shared" si="68"/>
        <v>0</v>
      </c>
      <c r="BW71" s="11">
        <f t="shared" si="68"/>
        <v>0</v>
      </c>
      <c r="BX71" s="11">
        <f t="shared" si="68"/>
        <v>0</v>
      </c>
      <c r="BY71" s="11">
        <f t="shared" si="68"/>
        <v>0</v>
      </c>
      <c r="BZ71" s="11">
        <f t="shared" si="68"/>
        <v>0</v>
      </c>
      <c r="CA71" s="11">
        <f t="shared" si="68"/>
        <v>0</v>
      </c>
      <c r="CB71" s="11">
        <f t="shared" si="68"/>
        <v>0</v>
      </c>
      <c r="CC71" s="11">
        <f t="shared" si="68"/>
        <v>0</v>
      </c>
      <c r="CD71" s="11">
        <f t="shared" si="68"/>
        <v>0</v>
      </c>
      <c r="CE71" s="11">
        <f t="shared" si="68"/>
        <v>0</v>
      </c>
      <c r="CF71" s="11">
        <f t="shared" si="68"/>
        <v>0</v>
      </c>
      <c r="CG71" s="11">
        <f t="shared" si="68"/>
        <v>0</v>
      </c>
      <c r="CH71" s="175"/>
      <c r="CI71" s="76" t="s">
        <v>28</v>
      </c>
      <c r="CJ71" s="46">
        <f>COUNTIF(BQ68:CG68,"&gt;0")</f>
        <v>0</v>
      </c>
      <c r="CK71" s="76" t="s">
        <v>27</v>
      </c>
      <c r="CL71" s="46">
        <f>SUM(CJ71+BP71)</f>
        <v>5</v>
      </c>
    </row>
    <row r="72" spans="1:90" ht="12.75" customHeight="1" x14ac:dyDescent="0.25">
      <c r="A72" s="5">
        <v>17</v>
      </c>
      <c r="B72" s="335" t="str">
        <f>VLOOKUP(A72,'Numéro licences'!$H$4:$I$47,2)</f>
        <v>MARIEL Didier</v>
      </c>
      <c r="C72" s="66" t="s">
        <v>4</v>
      </c>
      <c r="D72" s="11"/>
      <c r="E72" s="11">
        <v>140</v>
      </c>
      <c r="F72" s="11"/>
      <c r="G72" s="11"/>
      <c r="H72" s="11"/>
      <c r="I72" s="166">
        <v>0</v>
      </c>
      <c r="J72" s="11"/>
      <c r="K72" s="11"/>
      <c r="L72" s="11"/>
      <c r="M72" s="11"/>
      <c r="N72" s="11">
        <v>20</v>
      </c>
      <c r="O72" s="11"/>
      <c r="P72" s="11"/>
      <c r="Q72" s="11"/>
      <c r="R72" s="11"/>
      <c r="S72" s="167"/>
      <c r="T72" s="11"/>
      <c r="U72" s="11">
        <v>130</v>
      </c>
      <c r="V72" s="11"/>
      <c r="W72" s="11"/>
      <c r="X72" s="11">
        <v>104</v>
      </c>
      <c r="Y72" s="11">
        <v>104</v>
      </c>
      <c r="Z72" s="11"/>
      <c r="AA72" s="11"/>
      <c r="AB72" s="11"/>
      <c r="AC72" s="11">
        <v>20</v>
      </c>
      <c r="AD72" s="11"/>
      <c r="AE72" s="11">
        <v>0</v>
      </c>
      <c r="AF72" s="11"/>
      <c r="AG72" s="11"/>
      <c r="AH72" s="11"/>
      <c r="AI72" s="11">
        <v>60</v>
      </c>
      <c r="AJ72" s="11"/>
      <c r="AK72" s="11"/>
      <c r="AL72" s="11">
        <v>52</v>
      </c>
      <c r="AM72" s="11"/>
      <c r="AN72" s="11"/>
      <c r="AO72" s="11"/>
      <c r="AP72" s="11"/>
      <c r="AQ72" s="11"/>
      <c r="AR72" s="11"/>
      <c r="AS72" s="11"/>
      <c r="AT72" s="11"/>
      <c r="AU72" s="11"/>
      <c r="AV72" s="11"/>
      <c r="AW72" s="11"/>
      <c r="AX72" s="11"/>
      <c r="AY72" s="11"/>
      <c r="AZ72" s="11"/>
      <c r="BA72" s="11"/>
      <c r="BB72" s="11"/>
      <c r="BC72" s="11"/>
      <c r="BD72" s="11"/>
      <c r="BE72" s="11">
        <v>20</v>
      </c>
      <c r="BF72" s="11"/>
      <c r="BG72" s="11"/>
      <c r="BH72" s="11"/>
      <c r="BI72" s="11"/>
      <c r="BJ72" s="11"/>
      <c r="BK72" s="11"/>
      <c r="BL72" s="11">
        <v>52</v>
      </c>
      <c r="BM72" s="11"/>
      <c r="BN72" s="68">
        <f>SUM(D72:BM72)</f>
        <v>702</v>
      </c>
      <c r="BO72" s="76" t="s">
        <v>14</v>
      </c>
      <c r="BP72" s="82">
        <f>SUM(BN72:BN73)</f>
        <v>2548</v>
      </c>
      <c r="BQ72" s="40"/>
      <c r="BR72" s="40"/>
      <c r="BS72" s="40"/>
      <c r="BT72" s="40"/>
      <c r="BU72" s="40"/>
      <c r="BV72" s="40"/>
      <c r="BW72" s="40"/>
      <c r="BX72" s="40"/>
      <c r="BY72" s="40"/>
      <c r="BZ72" s="40"/>
      <c r="CA72" s="40"/>
      <c r="CB72" s="40"/>
      <c r="CC72" s="40"/>
      <c r="CD72" s="40"/>
      <c r="CE72" s="40"/>
      <c r="CF72" s="40"/>
      <c r="CG72" s="40"/>
      <c r="CH72" s="40">
        <f>SUM(BQ72:CG72)</f>
        <v>0</v>
      </c>
      <c r="CI72" s="76" t="s">
        <v>14</v>
      </c>
      <c r="CJ72" s="41">
        <f>SUM(CH72+CH73)</f>
        <v>0</v>
      </c>
      <c r="CK72" s="76" t="s">
        <v>14</v>
      </c>
      <c r="CL72" s="28">
        <f>SUM(BP72+CJ72)</f>
        <v>2548</v>
      </c>
    </row>
    <row r="73" spans="1:90" ht="12.75" customHeight="1" x14ac:dyDescent="0.25">
      <c r="A73" s="34"/>
      <c r="B73" s="336"/>
      <c r="C73" s="66" t="s">
        <v>5</v>
      </c>
      <c r="D73" s="11"/>
      <c r="E73" s="11">
        <v>130</v>
      </c>
      <c r="F73" s="11"/>
      <c r="G73" s="11"/>
      <c r="H73" s="11"/>
      <c r="I73" s="11">
        <v>120</v>
      </c>
      <c r="J73" s="11"/>
      <c r="K73" s="11"/>
      <c r="L73" s="11"/>
      <c r="M73" s="11"/>
      <c r="N73" s="11">
        <v>180</v>
      </c>
      <c r="O73" s="11"/>
      <c r="P73" s="11"/>
      <c r="Q73" s="11"/>
      <c r="R73" s="11"/>
      <c r="S73" s="167"/>
      <c r="T73" s="11"/>
      <c r="U73" s="11">
        <v>150</v>
      </c>
      <c r="V73" s="11"/>
      <c r="W73" s="11"/>
      <c r="X73" s="11">
        <v>180</v>
      </c>
      <c r="Y73" s="11">
        <v>0</v>
      </c>
      <c r="Z73" s="11"/>
      <c r="AA73" s="11"/>
      <c r="AB73" s="11"/>
      <c r="AC73" s="11">
        <v>196</v>
      </c>
      <c r="AD73" s="11"/>
      <c r="AE73" s="11">
        <v>200</v>
      </c>
      <c r="AF73" s="11"/>
      <c r="AG73" s="11"/>
      <c r="AH73" s="11"/>
      <c r="AI73" s="11">
        <v>190</v>
      </c>
      <c r="AJ73" s="11"/>
      <c r="AK73" s="11"/>
      <c r="AL73" s="11">
        <v>190</v>
      </c>
      <c r="AM73" s="11"/>
      <c r="AN73" s="11"/>
      <c r="AO73" s="11"/>
      <c r="AP73" s="11"/>
      <c r="AQ73" s="11"/>
      <c r="AR73" s="11"/>
      <c r="AS73" s="11"/>
      <c r="AT73" s="11"/>
      <c r="AU73" s="11"/>
      <c r="AV73" s="11"/>
      <c r="AW73" s="11"/>
      <c r="AX73" s="11"/>
      <c r="AY73" s="11"/>
      <c r="AZ73" s="11"/>
      <c r="BA73" s="11"/>
      <c r="BB73" s="11"/>
      <c r="BC73" s="11"/>
      <c r="BD73" s="11"/>
      <c r="BE73" s="11">
        <v>180</v>
      </c>
      <c r="BF73" s="11"/>
      <c r="BG73" s="11"/>
      <c r="BH73" s="11"/>
      <c r="BI73" s="11"/>
      <c r="BJ73" s="11"/>
      <c r="BK73" s="11"/>
      <c r="BL73" s="11">
        <v>130</v>
      </c>
      <c r="BM73" s="11"/>
      <c r="BN73" s="68">
        <f>SUM(D73:BM73)</f>
        <v>1846</v>
      </c>
      <c r="BO73" s="76" t="s">
        <v>15</v>
      </c>
      <c r="BP73" s="83">
        <f>SUM(D75:BM75)</f>
        <v>2548</v>
      </c>
      <c r="BQ73" s="40"/>
      <c r="BR73" s="40"/>
      <c r="BS73" s="40"/>
      <c r="BT73" s="40"/>
      <c r="BU73" s="40"/>
      <c r="BV73" s="40"/>
      <c r="BW73" s="40"/>
      <c r="BX73" s="40"/>
      <c r="BY73" s="40"/>
      <c r="BZ73" s="40"/>
      <c r="CA73" s="40"/>
      <c r="CB73" s="40"/>
      <c r="CC73" s="40"/>
      <c r="CD73" s="40"/>
      <c r="CE73" s="40"/>
      <c r="CF73" s="40"/>
      <c r="CG73" s="40"/>
      <c r="CH73" s="40">
        <f>SUM(BQ73:CG73)</f>
        <v>0</v>
      </c>
      <c r="CI73" s="76" t="s">
        <v>15</v>
      </c>
      <c r="CJ73" s="70">
        <f>SUM(BQ75:CG75)</f>
        <v>0</v>
      </c>
      <c r="CK73" s="76" t="s">
        <v>15</v>
      </c>
      <c r="CL73" s="71">
        <f>SUM(CJ73+BP73)</f>
        <v>2548</v>
      </c>
    </row>
    <row r="74" spans="1:90" ht="12.75" customHeight="1" x14ac:dyDescent="0.25">
      <c r="B74" s="336"/>
      <c r="C74" s="4"/>
      <c r="D74" s="11">
        <v>0</v>
      </c>
      <c r="E74" s="11">
        <v>1</v>
      </c>
      <c r="F74" s="11">
        <v>0</v>
      </c>
      <c r="G74" s="11">
        <v>0</v>
      </c>
      <c r="H74" s="11">
        <v>0</v>
      </c>
      <c r="I74" s="11">
        <v>1</v>
      </c>
      <c r="J74" s="11">
        <v>0</v>
      </c>
      <c r="K74" s="11">
        <v>0</v>
      </c>
      <c r="L74" s="11">
        <v>0</v>
      </c>
      <c r="M74" s="11">
        <v>0</v>
      </c>
      <c r="N74" s="11">
        <v>1</v>
      </c>
      <c r="O74" s="11">
        <v>0</v>
      </c>
      <c r="P74" s="11">
        <v>0</v>
      </c>
      <c r="Q74" s="11">
        <v>0</v>
      </c>
      <c r="R74" s="11">
        <v>0</v>
      </c>
      <c r="S74" s="11">
        <v>0</v>
      </c>
      <c r="T74" s="11">
        <v>0</v>
      </c>
      <c r="U74" s="11">
        <v>1</v>
      </c>
      <c r="V74" s="11">
        <v>0</v>
      </c>
      <c r="W74" s="11">
        <v>0</v>
      </c>
      <c r="X74" s="11">
        <v>1</v>
      </c>
      <c r="Y74" s="11">
        <v>1</v>
      </c>
      <c r="Z74" s="11">
        <v>0</v>
      </c>
      <c r="AA74" s="11">
        <v>0</v>
      </c>
      <c r="AB74" s="11">
        <v>0</v>
      </c>
      <c r="AC74" s="11">
        <v>1</v>
      </c>
      <c r="AD74" s="11">
        <v>0</v>
      </c>
      <c r="AE74" s="11">
        <v>1</v>
      </c>
      <c r="AF74" s="11">
        <v>0</v>
      </c>
      <c r="AG74" s="11">
        <v>0</v>
      </c>
      <c r="AH74" s="11">
        <v>0</v>
      </c>
      <c r="AI74" s="11">
        <v>1</v>
      </c>
      <c r="AJ74" s="11">
        <v>0</v>
      </c>
      <c r="AK74" s="11">
        <v>0</v>
      </c>
      <c r="AL74" s="11">
        <v>1</v>
      </c>
      <c r="AM74" s="11">
        <v>0</v>
      </c>
      <c r="AN74" s="11">
        <v>0</v>
      </c>
      <c r="AO74" s="11">
        <v>0</v>
      </c>
      <c r="AP74" s="11">
        <v>0</v>
      </c>
      <c r="AQ74" s="11">
        <v>0</v>
      </c>
      <c r="AR74" s="11">
        <v>0</v>
      </c>
      <c r="AS74" s="11">
        <v>0</v>
      </c>
      <c r="AT74" s="11">
        <v>0</v>
      </c>
      <c r="AU74" s="11">
        <v>0</v>
      </c>
      <c r="AV74" s="11">
        <v>0</v>
      </c>
      <c r="AW74" s="11">
        <v>0</v>
      </c>
      <c r="AX74" s="11">
        <v>0</v>
      </c>
      <c r="AY74" s="11">
        <v>0</v>
      </c>
      <c r="AZ74" s="11">
        <v>0</v>
      </c>
      <c r="BA74" s="11">
        <v>0</v>
      </c>
      <c r="BB74" s="11">
        <v>0</v>
      </c>
      <c r="BC74" s="11">
        <v>0</v>
      </c>
      <c r="BD74" s="11">
        <v>0</v>
      </c>
      <c r="BE74" s="11">
        <v>1</v>
      </c>
      <c r="BF74" s="11">
        <v>0</v>
      </c>
      <c r="BG74" s="11">
        <v>0</v>
      </c>
      <c r="BH74" s="11">
        <v>0</v>
      </c>
      <c r="BI74" s="11">
        <v>0</v>
      </c>
      <c r="BJ74" s="11">
        <v>0</v>
      </c>
      <c r="BK74" s="11">
        <v>0</v>
      </c>
      <c r="BL74" s="11">
        <v>1</v>
      </c>
      <c r="BM74" s="11">
        <v>0</v>
      </c>
      <c r="BN74" s="174"/>
      <c r="BO74" s="76" t="s">
        <v>16</v>
      </c>
      <c r="BP74" s="84">
        <v>0</v>
      </c>
      <c r="BQ74" s="11">
        <v>0</v>
      </c>
      <c r="BR74" s="11">
        <v>0</v>
      </c>
      <c r="BS74" s="11">
        <v>0</v>
      </c>
      <c r="BT74" s="11">
        <v>0</v>
      </c>
      <c r="BU74" s="11">
        <v>0</v>
      </c>
      <c r="BV74" s="11">
        <v>0</v>
      </c>
      <c r="BW74" s="11">
        <v>0</v>
      </c>
      <c r="BX74" s="11">
        <v>0</v>
      </c>
      <c r="BY74" s="11">
        <v>0</v>
      </c>
      <c r="BZ74" s="11">
        <v>0</v>
      </c>
      <c r="CA74" s="11">
        <v>0</v>
      </c>
      <c r="CB74" s="11">
        <v>0</v>
      </c>
      <c r="CC74" s="11">
        <v>0</v>
      </c>
      <c r="CD74" s="11">
        <v>0</v>
      </c>
      <c r="CE74" s="11">
        <v>0</v>
      </c>
      <c r="CF74" s="11">
        <v>0</v>
      </c>
      <c r="CG74" s="11">
        <v>0</v>
      </c>
      <c r="CH74" s="175"/>
      <c r="CI74" s="76" t="s">
        <v>16</v>
      </c>
      <c r="CJ74" s="46">
        <f>SUM(BQ74:CH74)</f>
        <v>0</v>
      </c>
      <c r="CK74" s="76" t="s">
        <v>16</v>
      </c>
      <c r="CL74" s="46">
        <f>SUM(CJ74+BP74)</f>
        <v>0</v>
      </c>
    </row>
    <row r="75" spans="1:90" ht="12.75" customHeight="1" x14ac:dyDescent="0.25">
      <c r="B75" s="337"/>
      <c r="C75" s="4"/>
      <c r="D75" s="11">
        <f t="shared" ref="D75:BI75" si="69">SUM((D72+D73)*D74)</f>
        <v>0</v>
      </c>
      <c r="E75" s="11">
        <f t="shared" si="69"/>
        <v>270</v>
      </c>
      <c r="F75" s="11">
        <f t="shared" si="69"/>
        <v>0</v>
      </c>
      <c r="G75" s="11">
        <f t="shared" si="69"/>
        <v>0</v>
      </c>
      <c r="H75" s="11">
        <f t="shared" si="69"/>
        <v>0</v>
      </c>
      <c r="I75" s="11">
        <f t="shared" si="69"/>
        <v>120</v>
      </c>
      <c r="J75" s="11">
        <f t="shared" si="69"/>
        <v>0</v>
      </c>
      <c r="K75" s="11">
        <f t="shared" si="69"/>
        <v>0</v>
      </c>
      <c r="L75" s="11">
        <f t="shared" si="69"/>
        <v>0</v>
      </c>
      <c r="M75" s="11">
        <f t="shared" si="69"/>
        <v>0</v>
      </c>
      <c r="N75" s="11">
        <f t="shared" si="69"/>
        <v>200</v>
      </c>
      <c r="O75" s="11">
        <f t="shared" si="69"/>
        <v>0</v>
      </c>
      <c r="P75" s="11">
        <f t="shared" si="69"/>
        <v>0</v>
      </c>
      <c r="Q75" s="11">
        <f t="shared" si="69"/>
        <v>0</v>
      </c>
      <c r="R75" s="11">
        <f t="shared" si="69"/>
        <v>0</v>
      </c>
      <c r="S75" s="11">
        <f t="shared" si="69"/>
        <v>0</v>
      </c>
      <c r="T75" s="11">
        <f t="shared" si="69"/>
        <v>0</v>
      </c>
      <c r="U75" s="11">
        <f t="shared" si="69"/>
        <v>280</v>
      </c>
      <c r="V75" s="11">
        <f t="shared" si="69"/>
        <v>0</v>
      </c>
      <c r="W75" s="11">
        <f t="shared" si="69"/>
        <v>0</v>
      </c>
      <c r="X75" s="11">
        <f t="shared" si="69"/>
        <v>284</v>
      </c>
      <c r="Y75" s="11">
        <f t="shared" si="69"/>
        <v>104</v>
      </c>
      <c r="Z75" s="11">
        <f t="shared" si="69"/>
        <v>0</v>
      </c>
      <c r="AA75" s="11">
        <f t="shared" si="69"/>
        <v>0</v>
      </c>
      <c r="AB75" s="11">
        <f t="shared" si="69"/>
        <v>0</v>
      </c>
      <c r="AC75" s="11">
        <f t="shared" si="69"/>
        <v>216</v>
      </c>
      <c r="AD75" s="11">
        <f t="shared" si="69"/>
        <v>0</v>
      </c>
      <c r="AE75" s="11">
        <f t="shared" si="69"/>
        <v>200</v>
      </c>
      <c r="AF75" s="11">
        <f t="shared" si="69"/>
        <v>0</v>
      </c>
      <c r="AG75" s="11">
        <f t="shared" si="69"/>
        <v>0</v>
      </c>
      <c r="AH75" s="11">
        <f t="shared" si="69"/>
        <v>0</v>
      </c>
      <c r="AI75" s="11">
        <f t="shared" si="69"/>
        <v>250</v>
      </c>
      <c r="AJ75" s="11">
        <f t="shared" si="69"/>
        <v>0</v>
      </c>
      <c r="AK75" s="11">
        <f t="shared" si="69"/>
        <v>0</v>
      </c>
      <c r="AL75" s="11">
        <f t="shared" si="69"/>
        <v>242</v>
      </c>
      <c r="AM75" s="11">
        <f t="shared" si="69"/>
        <v>0</v>
      </c>
      <c r="AN75" s="11">
        <f t="shared" si="69"/>
        <v>0</v>
      </c>
      <c r="AO75" s="11">
        <f t="shared" si="69"/>
        <v>0</v>
      </c>
      <c r="AP75" s="11">
        <f t="shared" si="69"/>
        <v>0</v>
      </c>
      <c r="AQ75" s="11">
        <f t="shared" si="69"/>
        <v>0</v>
      </c>
      <c r="AR75" s="11">
        <f t="shared" si="69"/>
        <v>0</v>
      </c>
      <c r="AS75" s="11">
        <f t="shared" si="69"/>
        <v>0</v>
      </c>
      <c r="AT75" s="11">
        <f t="shared" si="69"/>
        <v>0</v>
      </c>
      <c r="AU75" s="11">
        <f t="shared" si="69"/>
        <v>0</v>
      </c>
      <c r="AV75" s="11">
        <f t="shared" si="69"/>
        <v>0</v>
      </c>
      <c r="AW75" s="11">
        <f t="shared" si="69"/>
        <v>0</v>
      </c>
      <c r="AX75" s="11">
        <f t="shared" si="69"/>
        <v>0</v>
      </c>
      <c r="AY75" s="11">
        <f t="shared" si="69"/>
        <v>0</v>
      </c>
      <c r="AZ75" s="11">
        <f t="shared" si="69"/>
        <v>0</v>
      </c>
      <c r="BA75" s="11">
        <f t="shared" si="69"/>
        <v>0</v>
      </c>
      <c r="BB75" s="11">
        <f t="shared" si="69"/>
        <v>0</v>
      </c>
      <c r="BC75" s="11">
        <f t="shared" si="69"/>
        <v>0</v>
      </c>
      <c r="BD75" s="11">
        <f t="shared" si="69"/>
        <v>0</v>
      </c>
      <c r="BE75" s="11">
        <f t="shared" si="69"/>
        <v>200</v>
      </c>
      <c r="BF75" s="11">
        <f t="shared" si="69"/>
        <v>0</v>
      </c>
      <c r="BG75" s="11">
        <f t="shared" si="69"/>
        <v>0</v>
      </c>
      <c r="BH75" s="11">
        <f t="shared" si="69"/>
        <v>0</v>
      </c>
      <c r="BI75" s="11">
        <f t="shared" si="69"/>
        <v>0</v>
      </c>
      <c r="BJ75" s="11">
        <f>SUM((BJ72+BJ73)*BJ74)</f>
        <v>0</v>
      </c>
      <c r="BK75" s="11">
        <f t="shared" ref="BK75" si="70">SUM((BK72+BK73)*BK74)</f>
        <v>0</v>
      </c>
      <c r="BL75" s="11">
        <f t="shared" ref="BL75:BM75" si="71">SUM((BL72+BL73)*BL74)</f>
        <v>182</v>
      </c>
      <c r="BM75" s="11">
        <f t="shared" si="71"/>
        <v>0</v>
      </c>
      <c r="BN75" s="174"/>
      <c r="BO75" s="76" t="s">
        <v>27</v>
      </c>
      <c r="BP75" s="84">
        <f>COUNTIF(D72:BM72,"&gt;0")</f>
        <v>10</v>
      </c>
      <c r="BQ75" s="11">
        <f t="shared" ref="BQ75:CG75" si="72">SUM((BQ72+BQ73)*BQ74)</f>
        <v>0</v>
      </c>
      <c r="BR75" s="11">
        <f t="shared" si="72"/>
        <v>0</v>
      </c>
      <c r="BS75" s="11">
        <f t="shared" si="72"/>
        <v>0</v>
      </c>
      <c r="BT75" s="11">
        <f t="shared" si="72"/>
        <v>0</v>
      </c>
      <c r="BU75" s="11">
        <f t="shared" si="72"/>
        <v>0</v>
      </c>
      <c r="BV75" s="11">
        <f t="shared" si="72"/>
        <v>0</v>
      </c>
      <c r="BW75" s="11">
        <f t="shared" si="72"/>
        <v>0</v>
      </c>
      <c r="BX75" s="11">
        <f t="shared" si="72"/>
        <v>0</v>
      </c>
      <c r="BY75" s="11">
        <f t="shared" si="72"/>
        <v>0</v>
      </c>
      <c r="BZ75" s="11">
        <f t="shared" si="72"/>
        <v>0</v>
      </c>
      <c r="CA75" s="11">
        <f t="shared" si="72"/>
        <v>0</v>
      </c>
      <c r="CB75" s="11">
        <f t="shared" si="72"/>
        <v>0</v>
      </c>
      <c r="CC75" s="11">
        <f t="shared" si="72"/>
        <v>0</v>
      </c>
      <c r="CD75" s="11">
        <f t="shared" si="72"/>
        <v>0</v>
      </c>
      <c r="CE75" s="11">
        <f t="shared" si="72"/>
        <v>0</v>
      </c>
      <c r="CF75" s="11">
        <f t="shared" si="72"/>
        <v>0</v>
      </c>
      <c r="CG75" s="11">
        <f t="shared" si="72"/>
        <v>0</v>
      </c>
      <c r="CH75" s="175"/>
      <c r="CI75" s="76" t="s">
        <v>28</v>
      </c>
      <c r="CJ75" s="46">
        <f>COUNTIF(BQ72:CG72,"&gt;0")</f>
        <v>0</v>
      </c>
      <c r="CK75" s="76" t="s">
        <v>27</v>
      </c>
      <c r="CL75" s="46">
        <f>SUM(CJ75+BP75)</f>
        <v>10</v>
      </c>
    </row>
    <row r="76" spans="1:90" ht="12.75" customHeight="1" x14ac:dyDescent="0.25">
      <c r="A76" s="5">
        <v>18</v>
      </c>
      <c r="B76" s="335" t="str">
        <f>VLOOKUP(A76,'Numéro licences'!$H$4:$I$47,2)</f>
        <v>MILET Benoit</v>
      </c>
      <c r="C76" s="66" t="s">
        <v>4</v>
      </c>
      <c r="D76" s="11"/>
      <c r="E76" s="11"/>
      <c r="F76" s="11"/>
      <c r="G76" s="11"/>
      <c r="H76" s="11"/>
      <c r="I76" s="166"/>
      <c r="J76" s="11"/>
      <c r="K76" s="11"/>
      <c r="L76" s="11"/>
      <c r="M76" s="11"/>
      <c r="N76" s="11"/>
      <c r="O76" s="11"/>
      <c r="P76" s="11"/>
      <c r="Q76" s="11"/>
      <c r="R76" s="11"/>
      <c r="S76" s="167"/>
      <c r="T76" s="11"/>
      <c r="U76" s="11"/>
      <c r="V76" s="11"/>
      <c r="W76" s="11"/>
      <c r="X76" s="11"/>
      <c r="Y76" s="11"/>
      <c r="Z76" s="11"/>
      <c r="AA76" s="11"/>
      <c r="AB76" s="11"/>
      <c r="AC76" s="11"/>
      <c r="AD76" s="11"/>
      <c r="AE76" s="11">
        <v>0</v>
      </c>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68">
        <f>SUM(D76:BM76)</f>
        <v>0</v>
      </c>
      <c r="BO76" s="76" t="s">
        <v>14</v>
      </c>
      <c r="BP76" s="82">
        <f>SUM(BN76:BN77)</f>
        <v>200</v>
      </c>
      <c r="BQ76" s="40"/>
      <c r="BR76" s="40"/>
      <c r="BS76" s="40"/>
      <c r="BT76" s="40"/>
      <c r="BU76" s="40"/>
      <c r="BV76" s="40"/>
      <c r="BW76" s="40"/>
      <c r="BX76" s="40"/>
      <c r="BY76" s="40"/>
      <c r="BZ76" s="40"/>
      <c r="CA76" s="40"/>
      <c r="CB76" s="40"/>
      <c r="CC76" s="40"/>
      <c r="CD76" s="40"/>
      <c r="CE76" s="40"/>
      <c r="CF76" s="40"/>
      <c r="CG76" s="40"/>
      <c r="CH76" s="40">
        <f>SUM(BQ76:CG76)</f>
        <v>0</v>
      </c>
      <c r="CI76" s="76" t="s">
        <v>14</v>
      </c>
      <c r="CJ76" s="41">
        <f>SUM(CH76+CH77)</f>
        <v>0</v>
      </c>
      <c r="CK76" s="76" t="s">
        <v>14</v>
      </c>
      <c r="CL76" s="28">
        <f>SUM(BP76+CJ76)</f>
        <v>200</v>
      </c>
    </row>
    <row r="77" spans="1:90" ht="12.75" customHeight="1" x14ac:dyDescent="0.25">
      <c r="A77" s="34"/>
      <c r="B77" s="336"/>
      <c r="C77" s="66" t="s">
        <v>5</v>
      </c>
      <c r="D77" s="11"/>
      <c r="E77" s="11"/>
      <c r="F77" s="11"/>
      <c r="G77" s="11"/>
      <c r="H77" s="11"/>
      <c r="I77" s="11"/>
      <c r="J77" s="11"/>
      <c r="K77" s="11"/>
      <c r="L77" s="11"/>
      <c r="M77" s="11"/>
      <c r="N77" s="11"/>
      <c r="O77" s="11"/>
      <c r="P77" s="11"/>
      <c r="Q77" s="11"/>
      <c r="R77" s="11"/>
      <c r="S77" s="167"/>
      <c r="T77" s="11"/>
      <c r="U77" s="11"/>
      <c r="V77" s="11"/>
      <c r="W77" s="11"/>
      <c r="X77" s="11"/>
      <c r="Y77" s="11"/>
      <c r="Z77" s="11"/>
      <c r="AA77" s="11"/>
      <c r="AB77" s="11"/>
      <c r="AC77" s="11"/>
      <c r="AD77" s="11"/>
      <c r="AE77" s="11">
        <v>200</v>
      </c>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68">
        <f>SUM(D77:BM77)</f>
        <v>200</v>
      </c>
      <c r="BO77" s="76" t="s">
        <v>15</v>
      </c>
      <c r="BP77" s="83">
        <f>SUM(D79:BM79)</f>
        <v>200</v>
      </c>
      <c r="BQ77" s="40"/>
      <c r="BR77" s="40"/>
      <c r="BS77" s="40"/>
      <c r="BT77" s="40"/>
      <c r="BU77" s="40"/>
      <c r="BV77" s="40"/>
      <c r="BW77" s="40"/>
      <c r="BX77" s="40"/>
      <c r="BY77" s="40"/>
      <c r="BZ77" s="40"/>
      <c r="CA77" s="40"/>
      <c r="CB77" s="40"/>
      <c r="CC77" s="40"/>
      <c r="CD77" s="40"/>
      <c r="CE77" s="40"/>
      <c r="CF77" s="40"/>
      <c r="CG77" s="40"/>
      <c r="CH77" s="40">
        <f>SUM(BQ77:CG77)</f>
        <v>0</v>
      </c>
      <c r="CI77" s="76" t="s">
        <v>15</v>
      </c>
      <c r="CJ77" s="70">
        <f>SUM(BQ79:CG79)</f>
        <v>0</v>
      </c>
      <c r="CK77" s="76" t="s">
        <v>15</v>
      </c>
      <c r="CL77" s="71">
        <f>SUM(CJ77+BP77)</f>
        <v>200</v>
      </c>
    </row>
    <row r="78" spans="1:90" ht="12.75" customHeight="1" x14ac:dyDescent="0.25">
      <c r="B78" s="336"/>
      <c r="C78" s="4"/>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1</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74"/>
      <c r="BO78" s="76" t="s">
        <v>16</v>
      </c>
      <c r="BP78" s="84">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75"/>
      <c r="CI78" s="76" t="s">
        <v>16</v>
      </c>
      <c r="CJ78" s="46">
        <f>SUM(BQ78:CH78)</f>
        <v>0</v>
      </c>
      <c r="CK78" s="76" t="s">
        <v>16</v>
      </c>
      <c r="CL78" s="46">
        <f>SUM(CJ78+BP78)</f>
        <v>0</v>
      </c>
    </row>
    <row r="79" spans="1:90" ht="12.75" customHeight="1" x14ac:dyDescent="0.25">
      <c r="B79" s="337"/>
      <c r="C79" s="4"/>
      <c r="D79" s="11">
        <f t="shared" ref="D79:BI79" si="73">SUM((D76+D77)*D78)</f>
        <v>0</v>
      </c>
      <c r="E79" s="11">
        <f t="shared" si="73"/>
        <v>0</v>
      </c>
      <c r="F79" s="11">
        <f t="shared" si="73"/>
        <v>0</v>
      </c>
      <c r="G79" s="11">
        <f t="shared" si="73"/>
        <v>0</v>
      </c>
      <c r="H79" s="11">
        <f t="shared" si="73"/>
        <v>0</v>
      </c>
      <c r="I79" s="11">
        <f t="shared" si="73"/>
        <v>0</v>
      </c>
      <c r="J79" s="11">
        <f t="shared" si="73"/>
        <v>0</v>
      </c>
      <c r="K79" s="11">
        <f t="shared" si="73"/>
        <v>0</v>
      </c>
      <c r="L79" s="11">
        <f t="shared" si="73"/>
        <v>0</v>
      </c>
      <c r="M79" s="11">
        <f t="shared" si="73"/>
        <v>0</v>
      </c>
      <c r="N79" s="11">
        <f t="shared" si="73"/>
        <v>0</v>
      </c>
      <c r="O79" s="11">
        <f t="shared" si="73"/>
        <v>0</v>
      </c>
      <c r="P79" s="11">
        <f t="shared" si="73"/>
        <v>0</v>
      </c>
      <c r="Q79" s="11">
        <f t="shared" si="73"/>
        <v>0</v>
      </c>
      <c r="R79" s="11">
        <f t="shared" si="73"/>
        <v>0</v>
      </c>
      <c r="S79" s="11">
        <f t="shared" si="73"/>
        <v>0</v>
      </c>
      <c r="T79" s="11">
        <f t="shared" si="73"/>
        <v>0</v>
      </c>
      <c r="U79" s="11">
        <f t="shared" si="73"/>
        <v>0</v>
      </c>
      <c r="V79" s="11">
        <f t="shared" si="73"/>
        <v>0</v>
      </c>
      <c r="W79" s="11">
        <f t="shared" si="73"/>
        <v>0</v>
      </c>
      <c r="X79" s="11">
        <f t="shared" si="73"/>
        <v>0</v>
      </c>
      <c r="Y79" s="11">
        <f t="shared" si="73"/>
        <v>0</v>
      </c>
      <c r="Z79" s="11">
        <f t="shared" si="73"/>
        <v>0</v>
      </c>
      <c r="AA79" s="11">
        <f t="shared" si="73"/>
        <v>0</v>
      </c>
      <c r="AB79" s="11">
        <f t="shared" si="73"/>
        <v>0</v>
      </c>
      <c r="AC79" s="11">
        <f t="shared" si="73"/>
        <v>0</v>
      </c>
      <c r="AD79" s="11">
        <f t="shared" si="73"/>
        <v>0</v>
      </c>
      <c r="AE79" s="11">
        <f t="shared" si="73"/>
        <v>200</v>
      </c>
      <c r="AF79" s="11">
        <f t="shared" si="73"/>
        <v>0</v>
      </c>
      <c r="AG79" s="11">
        <f t="shared" si="73"/>
        <v>0</v>
      </c>
      <c r="AH79" s="11">
        <f t="shared" si="73"/>
        <v>0</v>
      </c>
      <c r="AI79" s="11">
        <f t="shared" si="73"/>
        <v>0</v>
      </c>
      <c r="AJ79" s="11">
        <f t="shared" si="73"/>
        <v>0</v>
      </c>
      <c r="AK79" s="11">
        <f t="shared" si="73"/>
        <v>0</v>
      </c>
      <c r="AL79" s="11">
        <f t="shared" si="73"/>
        <v>0</v>
      </c>
      <c r="AM79" s="11">
        <f t="shared" si="73"/>
        <v>0</v>
      </c>
      <c r="AN79" s="11">
        <f t="shared" si="73"/>
        <v>0</v>
      </c>
      <c r="AO79" s="11">
        <f t="shared" si="73"/>
        <v>0</v>
      </c>
      <c r="AP79" s="11">
        <f t="shared" si="73"/>
        <v>0</v>
      </c>
      <c r="AQ79" s="11">
        <f t="shared" si="73"/>
        <v>0</v>
      </c>
      <c r="AR79" s="11">
        <f t="shared" si="73"/>
        <v>0</v>
      </c>
      <c r="AS79" s="11">
        <f t="shared" si="73"/>
        <v>0</v>
      </c>
      <c r="AT79" s="11">
        <f t="shared" si="73"/>
        <v>0</v>
      </c>
      <c r="AU79" s="11">
        <f t="shared" si="73"/>
        <v>0</v>
      </c>
      <c r="AV79" s="11">
        <f t="shared" si="73"/>
        <v>0</v>
      </c>
      <c r="AW79" s="11">
        <f t="shared" si="73"/>
        <v>0</v>
      </c>
      <c r="AX79" s="11">
        <f t="shared" si="73"/>
        <v>0</v>
      </c>
      <c r="AY79" s="11">
        <f t="shared" si="73"/>
        <v>0</v>
      </c>
      <c r="AZ79" s="11">
        <f t="shared" si="73"/>
        <v>0</v>
      </c>
      <c r="BA79" s="11">
        <f t="shared" si="73"/>
        <v>0</v>
      </c>
      <c r="BB79" s="11">
        <f t="shared" si="73"/>
        <v>0</v>
      </c>
      <c r="BC79" s="11">
        <f t="shared" si="73"/>
        <v>0</v>
      </c>
      <c r="BD79" s="11">
        <f t="shared" si="73"/>
        <v>0</v>
      </c>
      <c r="BE79" s="11">
        <f t="shared" si="73"/>
        <v>0</v>
      </c>
      <c r="BF79" s="11">
        <f t="shared" si="73"/>
        <v>0</v>
      </c>
      <c r="BG79" s="11">
        <f t="shared" si="73"/>
        <v>0</v>
      </c>
      <c r="BH79" s="11">
        <f t="shared" si="73"/>
        <v>0</v>
      </c>
      <c r="BI79" s="11">
        <f t="shared" si="73"/>
        <v>0</v>
      </c>
      <c r="BJ79" s="11">
        <f>SUM((BJ76+BJ77)*BJ78)</f>
        <v>0</v>
      </c>
      <c r="BK79" s="11">
        <f t="shared" ref="BK79" si="74">SUM((BK76+BK77)*BK78)</f>
        <v>0</v>
      </c>
      <c r="BL79" s="11">
        <f t="shared" ref="BL79:BM79" si="75">SUM((BL76+BL77)*BL78)</f>
        <v>0</v>
      </c>
      <c r="BM79" s="11">
        <f t="shared" si="75"/>
        <v>0</v>
      </c>
      <c r="BN79" s="174"/>
      <c r="BO79" s="76" t="s">
        <v>27</v>
      </c>
      <c r="BP79" s="84">
        <f>COUNTIF(D76:BM76,"&gt;0")</f>
        <v>0</v>
      </c>
      <c r="BQ79" s="11">
        <f t="shared" ref="BQ79:CG79" si="76">SUM((BQ76+BQ77)*BQ78)</f>
        <v>0</v>
      </c>
      <c r="BR79" s="11">
        <f t="shared" si="76"/>
        <v>0</v>
      </c>
      <c r="BS79" s="11">
        <f t="shared" si="76"/>
        <v>0</v>
      </c>
      <c r="BT79" s="11">
        <f t="shared" si="76"/>
        <v>0</v>
      </c>
      <c r="BU79" s="11">
        <f t="shared" si="76"/>
        <v>0</v>
      </c>
      <c r="BV79" s="11">
        <f t="shared" si="76"/>
        <v>0</v>
      </c>
      <c r="BW79" s="11">
        <f t="shared" si="76"/>
        <v>0</v>
      </c>
      <c r="BX79" s="11">
        <f t="shared" si="76"/>
        <v>0</v>
      </c>
      <c r="BY79" s="11">
        <f t="shared" si="76"/>
        <v>0</v>
      </c>
      <c r="BZ79" s="11">
        <f t="shared" si="76"/>
        <v>0</v>
      </c>
      <c r="CA79" s="11">
        <f t="shared" si="76"/>
        <v>0</v>
      </c>
      <c r="CB79" s="11">
        <f t="shared" si="76"/>
        <v>0</v>
      </c>
      <c r="CC79" s="11">
        <f t="shared" si="76"/>
        <v>0</v>
      </c>
      <c r="CD79" s="11">
        <f t="shared" si="76"/>
        <v>0</v>
      </c>
      <c r="CE79" s="11">
        <f t="shared" si="76"/>
        <v>0</v>
      </c>
      <c r="CF79" s="11">
        <f t="shared" si="76"/>
        <v>0</v>
      </c>
      <c r="CG79" s="11">
        <f t="shared" si="76"/>
        <v>0</v>
      </c>
      <c r="CH79" s="175"/>
      <c r="CI79" s="76" t="s">
        <v>28</v>
      </c>
      <c r="CJ79" s="46">
        <f>COUNTIF(BQ76:CG76,"&gt;0")</f>
        <v>0</v>
      </c>
      <c r="CK79" s="76" t="s">
        <v>27</v>
      </c>
      <c r="CL79" s="46">
        <f>SUM(CJ79+BP79)</f>
        <v>0</v>
      </c>
    </row>
    <row r="80" spans="1:90" ht="12.75" customHeight="1" x14ac:dyDescent="0.25">
      <c r="A80" s="5">
        <v>19</v>
      </c>
      <c r="B80" s="335" t="str">
        <f>VLOOKUP(A80,'Numéro licences'!$H$4:$I$47,2)</f>
        <v>NIHOUL Dany</v>
      </c>
      <c r="C80" s="66" t="s">
        <v>4</v>
      </c>
      <c r="D80" s="11">
        <v>380</v>
      </c>
      <c r="E80" s="11">
        <v>140</v>
      </c>
      <c r="F80" s="11">
        <v>148</v>
      </c>
      <c r="G80" s="11">
        <v>190</v>
      </c>
      <c r="H80" s="11"/>
      <c r="I80" s="166">
        <v>0</v>
      </c>
      <c r="J80" s="11">
        <v>312</v>
      </c>
      <c r="K80" s="11">
        <v>186</v>
      </c>
      <c r="L80" s="11">
        <v>34</v>
      </c>
      <c r="M80" s="11"/>
      <c r="N80" s="11"/>
      <c r="O80" s="11"/>
      <c r="P80" s="11">
        <v>20</v>
      </c>
      <c r="Q80" s="11"/>
      <c r="R80" s="11">
        <v>184</v>
      </c>
      <c r="S80" s="167"/>
      <c r="T80" s="11"/>
      <c r="U80" s="11">
        <v>130</v>
      </c>
      <c r="V80" s="11"/>
      <c r="W80" s="11"/>
      <c r="X80" s="11"/>
      <c r="Y80" s="11"/>
      <c r="Z80" s="11"/>
      <c r="AA80" s="11"/>
      <c r="AB80" s="11"/>
      <c r="AC80" s="11"/>
      <c r="AD80" s="11"/>
      <c r="AE80" s="11">
        <v>0</v>
      </c>
      <c r="AF80" s="11">
        <v>104</v>
      </c>
      <c r="AG80" s="11">
        <v>60</v>
      </c>
      <c r="AH80" s="11"/>
      <c r="AI80" s="11">
        <v>60</v>
      </c>
      <c r="AJ80" s="11"/>
      <c r="AK80" s="11"/>
      <c r="AL80" s="11">
        <v>52</v>
      </c>
      <c r="AM80" s="11">
        <v>194</v>
      </c>
      <c r="AN80" s="11"/>
      <c r="AO80" s="11">
        <v>116</v>
      </c>
      <c r="AP80" s="11">
        <v>162</v>
      </c>
      <c r="AQ80" s="11"/>
      <c r="AR80" s="11"/>
      <c r="AS80" s="11">
        <v>190</v>
      </c>
      <c r="AT80" s="11">
        <v>194</v>
      </c>
      <c r="AU80" s="11"/>
      <c r="AV80" s="11">
        <v>380</v>
      </c>
      <c r="AW80" s="11"/>
      <c r="AX80" s="11">
        <v>60</v>
      </c>
      <c r="AY80" s="11"/>
      <c r="AZ80" s="11"/>
      <c r="BA80" s="11">
        <v>356</v>
      </c>
      <c r="BB80" s="11"/>
      <c r="BC80" s="11"/>
      <c r="BD80" s="11"/>
      <c r="BE80" s="11">
        <v>20</v>
      </c>
      <c r="BF80" s="11">
        <v>218</v>
      </c>
      <c r="BG80" s="11"/>
      <c r="BH80" s="11">
        <v>254</v>
      </c>
      <c r="BI80" s="11"/>
      <c r="BJ80" s="11"/>
      <c r="BK80" s="11"/>
      <c r="BL80" s="11"/>
      <c r="BM80" s="11"/>
      <c r="BN80" s="68">
        <f>SUM(D80:BM80)</f>
        <v>4144</v>
      </c>
      <c r="BO80" s="76" t="s">
        <v>14</v>
      </c>
      <c r="BP80" s="82">
        <f>SUM(BN80:BN81)</f>
        <v>8710</v>
      </c>
      <c r="BQ80" s="40"/>
      <c r="BR80" s="40">
        <v>164</v>
      </c>
      <c r="BS80" s="40"/>
      <c r="BT80" s="40"/>
      <c r="BU80" s="40"/>
      <c r="BV80" s="40"/>
      <c r="BW80" s="40"/>
      <c r="BX80" s="40"/>
      <c r="BY80" s="40"/>
      <c r="BZ80" s="40"/>
      <c r="CA80" s="40"/>
      <c r="CB80" s="40"/>
      <c r="CC80" s="40"/>
      <c r="CD80" s="40"/>
      <c r="CE80" s="40"/>
      <c r="CF80" s="40"/>
      <c r="CG80" s="40"/>
      <c r="CH80" s="40">
        <f>SUM(BQ80:CG80)</f>
        <v>164</v>
      </c>
      <c r="CI80" s="76" t="s">
        <v>14</v>
      </c>
      <c r="CJ80" s="41">
        <f>SUM(CH80+CH81)</f>
        <v>404</v>
      </c>
      <c r="CK80" s="76" t="s">
        <v>14</v>
      </c>
      <c r="CL80" s="28">
        <f>SUM(BP80+CJ80)</f>
        <v>9114</v>
      </c>
    </row>
    <row r="81" spans="1:90" ht="12.75" customHeight="1" x14ac:dyDescent="0.25">
      <c r="A81" s="34"/>
      <c r="B81" s="336"/>
      <c r="C81" s="66" t="s">
        <v>5</v>
      </c>
      <c r="D81" s="11">
        <v>140</v>
      </c>
      <c r="E81" s="11">
        <v>130</v>
      </c>
      <c r="F81" s="11">
        <v>130</v>
      </c>
      <c r="G81" s="11">
        <v>130</v>
      </c>
      <c r="H81" s="11"/>
      <c r="I81" s="11">
        <v>120</v>
      </c>
      <c r="J81" s="11">
        <v>150</v>
      </c>
      <c r="K81" s="11">
        <v>135</v>
      </c>
      <c r="L81" s="11">
        <v>214</v>
      </c>
      <c r="M81" s="11"/>
      <c r="N81" s="11"/>
      <c r="O81" s="11"/>
      <c r="P81" s="11">
        <v>166</v>
      </c>
      <c r="Q81" s="11"/>
      <c r="R81" s="11">
        <v>160</v>
      </c>
      <c r="S81" s="167"/>
      <c r="T81" s="11"/>
      <c r="U81" s="11">
        <v>150</v>
      </c>
      <c r="V81" s="11"/>
      <c r="W81" s="11"/>
      <c r="X81" s="11"/>
      <c r="Y81" s="11"/>
      <c r="Z81" s="11"/>
      <c r="AA81" s="11"/>
      <c r="AB81" s="11"/>
      <c r="AC81" s="11"/>
      <c r="AD81" s="11"/>
      <c r="AE81" s="11">
        <v>200</v>
      </c>
      <c r="AF81" s="11">
        <v>180</v>
      </c>
      <c r="AG81" s="11">
        <v>190</v>
      </c>
      <c r="AH81" s="11"/>
      <c r="AI81" s="11">
        <v>190</v>
      </c>
      <c r="AJ81" s="11"/>
      <c r="AK81" s="11"/>
      <c r="AL81" s="11">
        <v>190</v>
      </c>
      <c r="AM81" s="11">
        <v>160</v>
      </c>
      <c r="AN81" s="11"/>
      <c r="AO81" s="11">
        <v>210</v>
      </c>
      <c r="AP81" s="11">
        <v>181</v>
      </c>
      <c r="AQ81" s="11"/>
      <c r="AR81" s="11"/>
      <c r="AS81" s="11">
        <v>140</v>
      </c>
      <c r="AT81" s="11">
        <v>200</v>
      </c>
      <c r="AU81" s="11"/>
      <c r="AV81" s="11">
        <v>200</v>
      </c>
      <c r="AW81" s="11"/>
      <c r="AX81" s="11">
        <v>200</v>
      </c>
      <c r="AY81" s="11"/>
      <c r="AZ81" s="11"/>
      <c r="BA81" s="11">
        <v>150</v>
      </c>
      <c r="BB81" s="11"/>
      <c r="BC81" s="11"/>
      <c r="BD81" s="11"/>
      <c r="BE81" s="11">
        <v>180</v>
      </c>
      <c r="BF81" s="11">
        <v>180</v>
      </c>
      <c r="BG81" s="11"/>
      <c r="BH81" s="11">
        <v>190</v>
      </c>
      <c r="BI81" s="11"/>
      <c r="BJ81" s="11"/>
      <c r="BK81" s="11"/>
      <c r="BL81" s="11"/>
      <c r="BM81" s="11"/>
      <c r="BN81" s="68">
        <f>SUM(D81:BM81)</f>
        <v>4566</v>
      </c>
      <c r="BO81" s="76" t="s">
        <v>15</v>
      </c>
      <c r="BP81" s="83">
        <f>SUM(D83:BM83)</f>
        <v>8710</v>
      </c>
      <c r="BQ81" s="40"/>
      <c r="BR81" s="40">
        <v>240</v>
      </c>
      <c r="BS81" s="40"/>
      <c r="BT81" s="40"/>
      <c r="BU81" s="40"/>
      <c r="BV81" s="40"/>
      <c r="BW81" s="40"/>
      <c r="BX81" s="40"/>
      <c r="BY81" s="40"/>
      <c r="BZ81" s="40"/>
      <c r="CA81" s="40"/>
      <c r="CB81" s="40"/>
      <c r="CC81" s="40"/>
      <c r="CD81" s="40"/>
      <c r="CE81" s="40"/>
      <c r="CF81" s="40"/>
      <c r="CG81" s="40"/>
      <c r="CH81" s="40">
        <f>SUM(BQ81:CG81)</f>
        <v>240</v>
      </c>
      <c r="CI81" s="76" t="s">
        <v>15</v>
      </c>
      <c r="CJ81" s="70">
        <f>SUM(BQ83:CG83)</f>
        <v>404</v>
      </c>
      <c r="CK81" s="76" t="s">
        <v>15</v>
      </c>
      <c r="CL81" s="71">
        <f>SUM(CJ81+BP81)</f>
        <v>9114</v>
      </c>
    </row>
    <row r="82" spans="1:90" ht="12.75" customHeight="1" x14ac:dyDescent="0.25">
      <c r="B82" s="336"/>
      <c r="C82" s="4"/>
      <c r="D82" s="11">
        <v>1</v>
      </c>
      <c r="E82" s="11">
        <v>1</v>
      </c>
      <c r="F82" s="11">
        <v>1</v>
      </c>
      <c r="G82" s="11">
        <v>1</v>
      </c>
      <c r="H82" s="11">
        <v>0</v>
      </c>
      <c r="I82" s="11">
        <v>1</v>
      </c>
      <c r="J82" s="11">
        <v>1</v>
      </c>
      <c r="K82" s="11">
        <v>1</v>
      </c>
      <c r="L82" s="11">
        <v>1</v>
      </c>
      <c r="M82" s="11">
        <v>0</v>
      </c>
      <c r="N82" s="11">
        <v>0</v>
      </c>
      <c r="O82" s="11">
        <v>0</v>
      </c>
      <c r="P82" s="11">
        <v>1</v>
      </c>
      <c r="Q82" s="11">
        <v>0</v>
      </c>
      <c r="R82" s="11">
        <v>1</v>
      </c>
      <c r="S82" s="11">
        <v>0</v>
      </c>
      <c r="T82" s="11">
        <v>0</v>
      </c>
      <c r="U82" s="11">
        <v>1</v>
      </c>
      <c r="V82" s="11">
        <v>0</v>
      </c>
      <c r="W82" s="11">
        <v>0</v>
      </c>
      <c r="X82" s="11">
        <v>0</v>
      </c>
      <c r="Y82" s="11">
        <v>0</v>
      </c>
      <c r="Z82" s="11">
        <v>0</v>
      </c>
      <c r="AA82" s="11">
        <v>0</v>
      </c>
      <c r="AB82" s="11">
        <v>0</v>
      </c>
      <c r="AC82" s="11">
        <v>0</v>
      </c>
      <c r="AD82" s="11">
        <v>0</v>
      </c>
      <c r="AE82" s="11">
        <v>1</v>
      </c>
      <c r="AF82" s="11">
        <v>1</v>
      </c>
      <c r="AG82" s="11">
        <v>1</v>
      </c>
      <c r="AH82" s="11">
        <v>0</v>
      </c>
      <c r="AI82" s="11">
        <v>1</v>
      </c>
      <c r="AJ82" s="11">
        <v>0</v>
      </c>
      <c r="AK82" s="11">
        <v>0</v>
      </c>
      <c r="AL82" s="11">
        <v>1</v>
      </c>
      <c r="AM82" s="11">
        <v>1</v>
      </c>
      <c r="AN82" s="11">
        <v>0</v>
      </c>
      <c r="AO82" s="11">
        <v>1</v>
      </c>
      <c r="AP82" s="11">
        <v>1</v>
      </c>
      <c r="AQ82" s="11">
        <v>0</v>
      </c>
      <c r="AR82" s="11">
        <v>0</v>
      </c>
      <c r="AS82" s="11">
        <v>1</v>
      </c>
      <c r="AT82" s="11">
        <v>1</v>
      </c>
      <c r="AU82" s="11">
        <v>0</v>
      </c>
      <c r="AV82" s="11">
        <v>1</v>
      </c>
      <c r="AW82" s="11">
        <v>0</v>
      </c>
      <c r="AX82" s="11">
        <v>1</v>
      </c>
      <c r="AY82" s="11">
        <v>0</v>
      </c>
      <c r="AZ82" s="11">
        <v>0</v>
      </c>
      <c r="BA82" s="11">
        <v>1</v>
      </c>
      <c r="BB82" s="11">
        <v>0</v>
      </c>
      <c r="BC82" s="11">
        <v>0</v>
      </c>
      <c r="BD82" s="11">
        <v>0</v>
      </c>
      <c r="BE82" s="11">
        <v>1</v>
      </c>
      <c r="BF82" s="11">
        <v>1</v>
      </c>
      <c r="BG82" s="11">
        <v>0</v>
      </c>
      <c r="BH82" s="11">
        <v>1</v>
      </c>
      <c r="BI82" s="11">
        <v>0</v>
      </c>
      <c r="BJ82" s="11">
        <v>0</v>
      </c>
      <c r="BK82" s="11">
        <v>0</v>
      </c>
      <c r="BL82" s="11">
        <v>0</v>
      </c>
      <c r="BM82" s="11">
        <v>0</v>
      </c>
      <c r="BN82" s="174"/>
      <c r="BO82" s="76" t="s">
        <v>16</v>
      </c>
      <c r="BP82" s="84">
        <v>0</v>
      </c>
      <c r="BQ82" s="11">
        <v>0</v>
      </c>
      <c r="BR82" s="11">
        <v>1</v>
      </c>
      <c r="BS82" s="11">
        <v>0</v>
      </c>
      <c r="BT82" s="11">
        <v>0</v>
      </c>
      <c r="BU82" s="11">
        <v>0</v>
      </c>
      <c r="BV82" s="11">
        <v>0</v>
      </c>
      <c r="BW82" s="11">
        <v>0</v>
      </c>
      <c r="BX82" s="11">
        <v>0</v>
      </c>
      <c r="BY82" s="11">
        <v>0</v>
      </c>
      <c r="BZ82" s="11">
        <v>0</v>
      </c>
      <c r="CA82" s="11">
        <v>0</v>
      </c>
      <c r="CB82" s="11">
        <v>0</v>
      </c>
      <c r="CC82" s="11">
        <v>0</v>
      </c>
      <c r="CD82" s="11">
        <v>0</v>
      </c>
      <c r="CE82" s="11">
        <v>0</v>
      </c>
      <c r="CF82" s="11">
        <v>0</v>
      </c>
      <c r="CG82" s="11">
        <v>0</v>
      </c>
      <c r="CH82" s="175"/>
      <c r="CI82" s="76" t="s">
        <v>16</v>
      </c>
      <c r="CJ82" s="46">
        <f>SUM(BQ82:CH82)</f>
        <v>1</v>
      </c>
      <c r="CK82" s="76" t="s">
        <v>16</v>
      </c>
      <c r="CL82" s="46">
        <f>SUM(CJ82+BP82)</f>
        <v>1</v>
      </c>
    </row>
    <row r="83" spans="1:90" ht="12.75" customHeight="1" x14ac:dyDescent="0.25">
      <c r="B83" s="337"/>
      <c r="C83" s="4"/>
      <c r="D83" s="11">
        <f t="shared" ref="D83:BI83" si="77">SUM((D80+D81)*D82)</f>
        <v>520</v>
      </c>
      <c r="E83" s="11">
        <f t="shared" si="77"/>
        <v>270</v>
      </c>
      <c r="F83" s="11">
        <f t="shared" si="77"/>
        <v>278</v>
      </c>
      <c r="G83" s="11">
        <f t="shared" si="77"/>
        <v>320</v>
      </c>
      <c r="H83" s="11">
        <f t="shared" si="77"/>
        <v>0</v>
      </c>
      <c r="I83" s="11">
        <f t="shared" si="77"/>
        <v>120</v>
      </c>
      <c r="J83" s="11">
        <f t="shared" si="77"/>
        <v>462</v>
      </c>
      <c r="K83" s="11">
        <f t="shared" si="77"/>
        <v>321</v>
      </c>
      <c r="L83" s="11">
        <f t="shared" si="77"/>
        <v>248</v>
      </c>
      <c r="M83" s="11">
        <f t="shared" si="77"/>
        <v>0</v>
      </c>
      <c r="N83" s="11">
        <f t="shared" si="77"/>
        <v>0</v>
      </c>
      <c r="O83" s="11">
        <f t="shared" si="77"/>
        <v>0</v>
      </c>
      <c r="P83" s="11">
        <f t="shared" si="77"/>
        <v>186</v>
      </c>
      <c r="Q83" s="11">
        <f t="shared" si="77"/>
        <v>0</v>
      </c>
      <c r="R83" s="11">
        <f t="shared" si="77"/>
        <v>344</v>
      </c>
      <c r="S83" s="11">
        <f t="shared" si="77"/>
        <v>0</v>
      </c>
      <c r="T83" s="11">
        <f t="shared" si="77"/>
        <v>0</v>
      </c>
      <c r="U83" s="11">
        <f t="shared" si="77"/>
        <v>280</v>
      </c>
      <c r="V83" s="11">
        <f t="shared" si="77"/>
        <v>0</v>
      </c>
      <c r="W83" s="11">
        <f t="shared" si="77"/>
        <v>0</v>
      </c>
      <c r="X83" s="11">
        <f t="shared" si="77"/>
        <v>0</v>
      </c>
      <c r="Y83" s="11">
        <f t="shared" si="77"/>
        <v>0</v>
      </c>
      <c r="Z83" s="11">
        <f t="shared" si="77"/>
        <v>0</v>
      </c>
      <c r="AA83" s="11">
        <f t="shared" si="77"/>
        <v>0</v>
      </c>
      <c r="AB83" s="11">
        <f t="shared" si="77"/>
        <v>0</v>
      </c>
      <c r="AC83" s="11">
        <f t="shared" si="77"/>
        <v>0</v>
      </c>
      <c r="AD83" s="11">
        <f t="shared" si="77"/>
        <v>0</v>
      </c>
      <c r="AE83" s="11">
        <f t="shared" si="77"/>
        <v>200</v>
      </c>
      <c r="AF83" s="11">
        <f t="shared" si="77"/>
        <v>284</v>
      </c>
      <c r="AG83" s="11">
        <f t="shared" si="77"/>
        <v>250</v>
      </c>
      <c r="AH83" s="11">
        <f t="shared" si="77"/>
        <v>0</v>
      </c>
      <c r="AI83" s="11">
        <f t="shared" si="77"/>
        <v>250</v>
      </c>
      <c r="AJ83" s="11">
        <f t="shared" si="77"/>
        <v>0</v>
      </c>
      <c r="AK83" s="11">
        <f t="shared" si="77"/>
        <v>0</v>
      </c>
      <c r="AL83" s="11">
        <f t="shared" si="77"/>
        <v>242</v>
      </c>
      <c r="AM83" s="11">
        <f t="shared" si="77"/>
        <v>354</v>
      </c>
      <c r="AN83" s="11">
        <f t="shared" si="77"/>
        <v>0</v>
      </c>
      <c r="AO83" s="11">
        <f t="shared" si="77"/>
        <v>326</v>
      </c>
      <c r="AP83" s="11">
        <f t="shared" si="77"/>
        <v>343</v>
      </c>
      <c r="AQ83" s="11">
        <f t="shared" si="77"/>
        <v>0</v>
      </c>
      <c r="AR83" s="11">
        <f t="shared" si="77"/>
        <v>0</v>
      </c>
      <c r="AS83" s="11">
        <f t="shared" si="77"/>
        <v>330</v>
      </c>
      <c r="AT83" s="11">
        <f t="shared" si="77"/>
        <v>394</v>
      </c>
      <c r="AU83" s="11">
        <f t="shared" si="77"/>
        <v>0</v>
      </c>
      <c r="AV83" s="11">
        <f t="shared" si="77"/>
        <v>580</v>
      </c>
      <c r="AW83" s="11">
        <f t="shared" si="77"/>
        <v>0</v>
      </c>
      <c r="AX83" s="11">
        <f t="shared" si="77"/>
        <v>260</v>
      </c>
      <c r="AY83" s="11">
        <f t="shared" si="77"/>
        <v>0</v>
      </c>
      <c r="AZ83" s="11">
        <f t="shared" si="77"/>
        <v>0</v>
      </c>
      <c r="BA83" s="11">
        <f t="shared" si="77"/>
        <v>506</v>
      </c>
      <c r="BB83" s="11">
        <f t="shared" si="77"/>
        <v>0</v>
      </c>
      <c r="BC83" s="11">
        <f t="shared" si="77"/>
        <v>0</v>
      </c>
      <c r="BD83" s="11">
        <f t="shared" si="77"/>
        <v>0</v>
      </c>
      <c r="BE83" s="11">
        <f t="shared" si="77"/>
        <v>200</v>
      </c>
      <c r="BF83" s="11">
        <f t="shared" si="77"/>
        <v>398</v>
      </c>
      <c r="BG83" s="11">
        <f t="shared" si="77"/>
        <v>0</v>
      </c>
      <c r="BH83" s="11">
        <f t="shared" si="77"/>
        <v>444</v>
      </c>
      <c r="BI83" s="11">
        <f t="shared" si="77"/>
        <v>0</v>
      </c>
      <c r="BJ83" s="11">
        <f>SUM((BJ80+BJ81)*BJ82)</f>
        <v>0</v>
      </c>
      <c r="BK83" s="11">
        <f t="shared" ref="BK83" si="78">SUM((BK80+BK81)*BK82)</f>
        <v>0</v>
      </c>
      <c r="BL83" s="11">
        <f t="shared" ref="BL83:BM83" si="79">SUM((BL80+BL81)*BL82)</f>
        <v>0</v>
      </c>
      <c r="BM83" s="11">
        <f t="shared" si="79"/>
        <v>0</v>
      </c>
      <c r="BN83" s="174"/>
      <c r="BO83" s="76" t="s">
        <v>27</v>
      </c>
      <c r="BP83" s="84">
        <f>COUNTIF(D80:BM80,"&gt;0")</f>
        <v>25</v>
      </c>
      <c r="BQ83" s="11">
        <f t="shared" ref="BQ83:CG83" si="80">SUM((BQ80+BQ81)*BQ82)</f>
        <v>0</v>
      </c>
      <c r="BR83" s="11">
        <f t="shared" si="80"/>
        <v>404</v>
      </c>
      <c r="BS83" s="11">
        <f t="shared" si="80"/>
        <v>0</v>
      </c>
      <c r="BT83" s="11">
        <f t="shared" si="80"/>
        <v>0</v>
      </c>
      <c r="BU83" s="11">
        <f t="shared" si="80"/>
        <v>0</v>
      </c>
      <c r="BV83" s="11">
        <f t="shared" si="80"/>
        <v>0</v>
      </c>
      <c r="BW83" s="11">
        <f t="shared" si="80"/>
        <v>0</v>
      </c>
      <c r="BX83" s="11">
        <f t="shared" si="80"/>
        <v>0</v>
      </c>
      <c r="BY83" s="11">
        <f t="shared" si="80"/>
        <v>0</v>
      </c>
      <c r="BZ83" s="11">
        <f t="shared" si="80"/>
        <v>0</v>
      </c>
      <c r="CA83" s="11">
        <f t="shared" si="80"/>
        <v>0</v>
      </c>
      <c r="CB83" s="11">
        <f t="shared" si="80"/>
        <v>0</v>
      </c>
      <c r="CC83" s="11">
        <f t="shared" si="80"/>
        <v>0</v>
      </c>
      <c r="CD83" s="11">
        <f t="shared" si="80"/>
        <v>0</v>
      </c>
      <c r="CE83" s="11">
        <f t="shared" si="80"/>
        <v>0</v>
      </c>
      <c r="CF83" s="11">
        <f t="shared" si="80"/>
        <v>0</v>
      </c>
      <c r="CG83" s="11">
        <f t="shared" si="80"/>
        <v>0</v>
      </c>
      <c r="CH83" s="175"/>
      <c r="CI83" s="76" t="s">
        <v>28</v>
      </c>
      <c r="CJ83" s="46">
        <f>COUNTIF(BQ80:CG80,"&gt;0")</f>
        <v>1</v>
      </c>
      <c r="CK83" s="76" t="s">
        <v>27</v>
      </c>
      <c r="CL83" s="46">
        <f>SUM(CJ83+BP83)</f>
        <v>26</v>
      </c>
    </row>
    <row r="84" spans="1:90" ht="12.75" customHeight="1" x14ac:dyDescent="0.25">
      <c r="A84" s="5">
        <v>20</v>
      </c>
      <c r="B84" s="327" t="str">
        <f>VLOOKUP(A84,'Numéro licences'!$H$4:$I$47,2)</f>
        <v>OVAERE Jimmy</v>
      </c>
      <c r="C84" s="66" t="s">
        <v>4</v>
      </c>
      <c r="D84" s="11"/>
      <c r="E84" s="11"/>
      <c r="F84" s="11"/>
      <c r="G84" s="11"/>
      <c r="H84" s="11"/>
      <c r="I84" s="166"/>
      <c r="J84" s="11"/>
      <c r="K84" s="11"/>
      <c r="L84" s="11"/>
      <c r="M84" s="11"/>
      <c r="N84" s="11"/>
      <c r="O84" s="11"/>
      <c r="P84" s="11"/>
      <c r="Q84" s="11"/>
      <c r="R84" s="11"/>
      <c r="S84" s="167"/>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68">
        <f>SUM(D84:BM84)</f>
        <v>0</v>
      </c>
      <c r="BO84" s="76" t="s">
        <v>14</v>
      </c>
      <c r="BP84" s="82">
        <f>SUM(BN84:BN85)</f>
        <v>0</v>
      </c>
      <c r="BQ84" s="40"/>
      <c r="BR84" s="40"/>
      <c r="BS84" s="40"/>
      <c r="BT84" s="40"/>
      <c r="BU84" s="40"/>
      <c r="BV84" s="40"/>
      <c r="BW84" s="40"/>
      <c r="BX84" s="40"/>
      <c r="BY84" s="40"/>
      <c r="BZ84" s="40"/>
      <c r="CA84" s="40"/>
      <c r="CB84" s="40"/>
      <c r="CC84" s="40"/>
      <c r="CD84" s="40"/>
      <c r="CE84" s="40"/>
      <c r="CF84" s="40"/>
      <c r="CG84" s="40"/>
      <c r="CH84" s="40">
        <f>SUM(BQ84:CG84)</f>
        <v>0</v>
      </c>
      <c r="CI84" s="76" t="s">
        <v>14</v>
      </c>
      <c r="CJ84" s="41">
        <f>SUM(CH84+CH85)</f>
        <v>0</v>
      </c>
      <c r="CK84" s="76" t="s">
        <v>14</v>
      </c>
      <c r="CL84" s="28">
        <f>SUM(BP84+CJ84)</f>
        <v>0</v>
      </c>
    </row>
    <row r="85" spans="1:90" ht="12.75" customHeight="1" x14ac:dyDescent="0.25">
      <c r="A85" s="34"/>
      <c r="B85" s="328"/>
      <c r="C85" s="66" t="s">
        <v>5</v>
      </c>
      <c r="D85" s="11"/>
      <c r="E85" s="11"/>
      <c r="F85" s="11"/>
      <c r="G85" s="11"/>
      <c r="H85" s="11"/>
      <c r="I85" s="11"/>
      <c r="J85" s="11"/>
      <c r="K85" s="11"/>
      <c r="L85" s="11"/>
      <c r="M85" s="11"/>
      <c r="N85" s="11"/>
      <c r="O85" s="11"/>
      <c r="P85" s="11"/>
      <c r="Q85" s="11"/>
      <c r="R85" s="11"/>
      <c r="S85" s="167"/>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68">
        <f>SUM(D85:BM85)</f>
        <v>0</v>
      </c>
      <c r="BO85" s="76" t="s">
        <v>15</v>
      </c>
      <c r="BP85" s="83">
        <f>SUM(D87:BM87)</f>
        <v>0</v>
      </c>
      <c r="BQ85" s="40"/>
      <c r="BR85" s="40"/>
      <c r="BS85" s="40"/>
      <c r="BT85" s="40"/>
      <c r="BU85" s="40"/>
      <c r="BV85" s="40"/>
      <c r="BW85" s="40"/>
      <c r="BX85" s="40"/>
      <c r="BY85" s="40"/>
      <c r="BZ85" s="40"/>
      <c r="CA85" s="40"/>
      <c r="CB85" s="40"/>
      <c r="CC85" s="40"/>
      <c r="CD85" s="40"/>
      <c r="CE85" s="40"/>
      <c r="CF85" s="40"/>
      <c r="CG85" s="40"/>
      <c r="CH85" s="40">
        <f>SUM(BQ85:CG85)</f>
        <v>0</v>
      </c>
      <c r="CI85" s="76" t="s">
        <v>15</v>
      </c>
      <c r="CJ85" s="70">
        <f>SUM(BQ87:CG87)</f>
        <v>0</v>
      </c>
      <c r="CK85" s="76" t="s">
        <v>15</v>
      </c>
      <c r="CL85" s="71">
        <f>SUM(CJ85+BP85)</f>
        <v>0</v>
      </c>
    </row>
    <row r="86" spans="1:90" ht="12.75" customHeight="1" x14ac:dyDescent="0.25">
      <c r="B86" s="328"/>
      <c r="C86" s="4"/>
      <c r="D86" s="11">
        <v>0</v>
      </c>
      <c r="E86" s="11">
        <v>0</v>
      </c>
      <c r="F86" s="11">
        <v>0</v>
      </c>
      <c r="G86" s="11">
        <v>0</v>
      </c>
      <c r="H86" s="11">
        <v>0</v>
      </c>
      <c r="I86" s="11">
        <v>0</v>
      </c>
      <c r="J86" s="11">
        <v>0</v>
      </c>
      <c r="K86" s="11">
        <v>0</v>
      </c>
      <c r="L86" s="11">
        <v>0</v>
      </c>
      <c r="M86" s="11">
        <v>0</v>
      </c>
      <c r="N86" s="11">
        <v>0</v>
      </c>
      <c r="O86" s="11">
        <v>0</v>
      </c>
      <c r="P86" s="11">
        <v>0</v>
      </c>
      <c r="Q86" s="11">
        <v>0</v>
      </c>
      <c r="R86" s="11">
        <v>0</v>
      </c>
      <c r="S86" s="11">
        <v>0</v>
      </c>
      <c r="T86" s="11">
        <v>0</v>
      </c>
      <c r="U86" s="11">
        <v>0</v>
      </c>
      <c r="V86" s="11">
        <v>0</v>
      </c>
      <c r="W86" s="11">
        <v>0</v>
      </c>
      <c r="X86" s="11">
        <v>0</v>
      </c>
      <c r="Y86" s="11">
        <v>0</v>
      </c>
      <c r="Z86" s="11">
        <v>0</v>
      </c>
      <c r="AA86" s="11">
        <v>0</v>
      </c>
      <c r="AB86" s="11">
        <v>0</v>
      </c>
      <c r="AC86" s="11">
        <v>0</v>
      </c>
      <c r="AD86" s="11">
        <v>0</v>
      </c>
      <c r="AE86" s="11">
        <v>0</v>
      </c>
      <c r="AF86" s="11">
        <v>0</v>
      </c>
      <c r="AG86" s="11">
        <v>0</v>
      </c>
      <c r="AH86" s="11">
        <v>0</v>
      </c>
      <c r="AI86" s="11">
        <v>0</v>
      </c>
      <c r="AJ86" s="11">
        <v>0</v>
      </c>
      <c r="AK86" s="11">
        <v>0</v>
      </c>
      <c r="AL86" s="11">
        <v>0</v>
      </c>
      <c r="AM86" s="11">
        <v>0</v>
      </c>
      <c r="AN86" s="11">
        <v>0</v>
      </c>
      <c r="AO86" s="11">
        <v>0</v>
      </c>
      <c r="AP86" s="11">
        <v>0</v>
      </c>
      <c r="AQ86" s="11">
        <v>0</v>
      </c>
      <c r="AR86" s="11">
        <v>0</v>
      </c>
      <c r="AS86" s="11">
        <v>0</v>
      </c>
      <c r="AT86" s="11">
        <v>0</v>
      </c>
      <c r="AU86" s="11">
        <v>0</v>
      </c>
      <c r="AV86" s="11">
        <v>0</v>
      </c>
      <c r="AW86" s="11">
        <v>0</v>
      </c>
      <c r="AX86" s="11">
        <v>0</v>
      </c>
      <c r="AY86" s="11">
        <v>0</v>
      </c>
      <c r="AZ86" s="11">
        <v>0</v>
      </c>
      <c r="BA86" s="11">
        <v>0</v>
      </c>
      <c r="BB86" s="11">
        <v>0</v>
      </c>
      <c r="BC86" s="11">
        <v>0</v>
      </c>
      <c r="BD86" s="11">
        <v>0</v>
      </c>
      <c r="BE86" s="11">
        <v>0</v>
      </c>
      <c r="BF86" s="11">
        <v>0</v>
      </c>
      <c r="BG86" s="11">
        <v>0</v>
      </c>
      <c r="BH86" s="11">
        <v>0</v>
      </c>
      <c r="BI86" s="11">
        <v>0</v>
      </c>
      <c r="BJ86" s="11">
        <v>0</v>
      </c>
      <c r="BK86" s="11">
        <v>0</v>
      </c>
      <c r="BL86" s="11">
        <v>0</v>
      </c>
      <c r="BM86" s="11">
        <v>0</v>
      </c>
      <c r="BN86" s="174"/>
      <c r="BO86" s="76" t="s">
        <v>16</v>
      </c>
      <c r="BP86" s="84">
        <v>0</v>
      </c>
      <c r="BQ86" s="11">
        <v>0</v>
      </c>
      <c r="BR86" s="11">
        <v>0</v>
      </c>
      <c r="BS86" s="11">
        <v>0</v>
      </c>
      <c r="BT86" s="11">
        <v>0</v>
      </c>
      <c r="BU86" s="11">
        <v>0</v>
      </c>
      <c r="BV86" s="11">
        <v>0</v>
      </c>
      <c r="BW86" s="11">
        <v>0</v>
      </c>
      <c r="BX86" s="11">
        <v>0</v>
      </c>
      <c r="BY86" s="11">
        <v>0</v>
      </c>
      <c r="BZ86" s="11">
        <v>0</v>
      </c>
      <c r="CA86" s="11">
        <v>0</v>
      </c>
      <c r="CB86" s="11">
        <v>0</v>
      </c>
      <c r="CC86" s="11">
        <v>0</v>
      </c>
      <c r="CD86" s="11">
        <v>0</v>
      </c>
      <c r="CE86" s="11">
        <v>0</v>
      </c>
      <c r="CF86" s="11">
        <v>0</v>
      </c>
      <c r="CG86" s="11">
        <v>0</v>
      </c>
      <c r="CH86" s="175"/>
      <c r="CI86" s="76" t="s">
        <v>16</v>
      </c>
      <c r="CJ86" s="46">
        <f>SUM(BQ86:CH86)</f>
        <v>0</v>
      </c>
      <c r="CK86" s="76" t="s">
        <v>16</v>
      </c>
      <c r="CL86" s="46">
        <f>SUM(CJ86+BP86)</f>
        <v>0</v>
      </c>
    </row>
    <row r="87" spans="1:90" ht="12.75" customHeight="1" x14ac:dyDescent="0.25">
      <c r="B87" s="329"/>
      <c r="C87" s="4"/>
      <c r="D87" s="11">
        <f t="shared" ref="D87:BI87" si="81">SUM((D84+D85)*D86)</f>
        <v>0</v>
      </c>
      <c r="E87" s="11">
        <f t="shared" si="81"/>
        <v>0</v>
      </c>
      <c r="F87" s="11">
        <f t="shared" si="81"/>
        <v>0</v>
      </c>
      <c r="G87" s="11">
        <f t="shared" si="81"/>
        <v>0</v>
      </c>
      <c r="H87" s="11">
        <f t="shared" si="81"/>
        <v>0</v>
      </c>
      <c r="I87" s="11">
        <f t="shared" si="81"/>
        <v>0</v>
      </c>
      <c r="J87" s="11">
        <f t="shared" si="81"/>
        <v>0</v>
      </c>
      <c r="K87" s="11">
        <f t="shared" si="81"/>
        <v>0</v>
      </c>
      <c r="L87" s="11">
        <f t="shared" si="81"/>
        <v>0</v>
      </c>
      <c r="M87" s="11">
        <f t="shared" si="81"/>
        <v>0</v>
      </c>
      <c r="N87" s="11">
        <f t="shared" si="81"/>
        <v>0</v>
      </c>
      <c r="O87" s="11">
        <f t="shared" si="81"/>
        <v>0</v>
      </c>
      <c r="P87" s="11">
        <f t="shared" si="81"/>
        <v>0</v>
      </c>
      <c r="Q87" s="11">
        <f t="shared" si="81"/>
        <v>0</v>
      </c>
      <c r="R87" s="11">
        <f t="shared" si="81"/>
        <v>0</v>
      </c>
      <c r="S87" s="11">
        <f t="shared" si="81"/>
        <v>0</v>
      </c>
      <c r="T87" s="11">
        <f t="shared" si="81"/>
        <v>0</v>
      </c>
      <c r="U87" s="11">
        <f t="shared" si="81"/>
        <v>0</v>
      </c>
      <c r="V87" s="11">
        <f t="shared" si="81"/>
        <v>0</v>
      </c>
      <c r="W87" s="11">
        <f t="shared" si="81"/>
        <v>0</v>
      </c>
      <c r="X87" s="11">
        <f t="shared" si="81"/>
        <v>0</v>
      </c>
      <c r="Y87" s="11">
        <f t="shared" si="81"/>
        <v>0</v>
      </c>
      <c r="Z87" s="11">
        <f t="shared" si="81"/>
        <v>0</v>
      </c>
      <c r="AA87" s="11">
        <f t="shared" si="81"/>
        <v>0</v>
      </c>
      <c r="AB87" s="11">
        <f t="shared" si="81"/>
        <v>0</v>
      </c>
      <c r="AC87" s="11">
        <f t="shared" si="81"/>
        <v>0</v>
      </c>
      <c r="AD87" s="11">
        <f t="shared" si="81"/>
        <v>0</v>
      </c>
      <c r="AE87" s="11">
        <f t="shared" si="81"/>
        <v>0</v>
      </c>
      <c r="AF87" s="11">
        <f t="shared" si="81"/>
        <v>0</v>
      </c>
      <c r="AG87" s="11">
        <f t="shared" si="81"/>
        <v>0</v>
      </c>
      <c r="AH87" s="11">
        <f t="shared" si="81"/>
        <v>0</v>
      </c>
      <c r="AI87" s="11">
        <f t="shared" si="81"/>
        <v>0</v>
      </c>
      <c r="AJ87" s="11">
        <f t="shared" si="81"/>
        <v>0</v>
      </c>
      <c r="AK87" s="11">
        <f t="shared" si="81"/>
        <v>0</v>
      </c>
      <c r="AL87" s="11">
        <f t="shared" si="81"/>
        <v>0</v>
      </c>
      <c r="AM87" s="11">
        <f t="shared" si="81"/>
        <v>0</v>
      </c>
      <c r="AN87" s="11">
        <f t="shared" si="81"/>
        <v>0</v>
      </c>
      <c r="AO87" s="11">
        <f t="shared" si="81"/>
        <v>0</v>
      </c>
      <c r="AP87" s="11">
        <f t="shared" si="81"/>
        <v>0</v>
      </c>
      <c r="AQ87" s="11">
        <f t="shared" si="81"/>
        <v>0</v>
      </c>
      <c r="AR87" s="11">
        <f t="shared" si="81"/>
        <v>0</v>
      </c>
      <c r="AS87" s="11">
        <f t="shared" si="81"/>
        <v>0</v>
      </c>
      <c r="AT87" s="11">
        <f t="shared" si="81"/>
        <v>0</v>
      </c>
      <c r="AU87" s="11">
        <f t="shared" si="81"/>
        <v>0</v>
      </c>
      <c r="AV87" s="11">
        <f t="shared" si="81"/>
        <v>0</v>
      </c>
      <c r="AW87" s="11">
        <f t="shared" si="81"/>
        <v>0</v>
      </c>
      <c r="AX87" s="11">
        <f t="shared" si="81"/>
        <v>0</v>
      </c>
      <c r="AY87" s="11">
        <f t="shared" si="81"/>
        <v>0</v>
      </c>
      <c r="AZ87" s="11">
        <f t="shared" si="81"/>
        <v>0</v>
      </c>
      <c r="BA87" s="11">
        <f t="shared" si="81"/>
        <v>0</v>
      </c>
      <c r="BB87" s="11">
        <f t="shared" si="81"/>
        <v>0</v>
      </c>
      <c r="BC87" s="11">
        <f t="shared" si="81"/>
        <v>0</v>
      </c>
      <c r="BD87" s="11">
        <f t="shared" si="81"/>
        <v>0</v>
      </c>
      <c r="BE87" s="11">
        <f t="shared" si="81"/>
        <v>0</v>
      </c>
      <c r="BF87" s="11">
        <f t="shared" si="81"/>
        <v>0</v>
      </c>
      <c r="BG87" s="11">
        <f t="shared" si="81"/>
        <v>0</v>
      </c>
      <c r="BH87" s="11">
        <f t="shared" si="81"/>
        <v>0</v>
      </c>
      <c r="BI87" s="11">
        <f t="shared" si="81"/>
        <v>0</v>
      </c>
      <c r="BJ87" s="11">
        <f>SUM((BJ84+BJ85)*BJ86)</f>
        <v>0</v>
      </c>
      <c r="BK87" s="11">
        <f t="shared" ref="BK87" si="82">SUM((BK84+BK85)*BK86)</f>
        <v>0</v>
      </c>
      <c r="BL87" s="11">
        <f t="shared" ref="BL87:BM87" si="83">SUM((BL84+BL85)*BL86)</f>
        <v>0</v>
      </c>
      <c r="BM87" s="11">
        <f t="shared" si="83"/>
        <v>0</v>
      </c>
      <c r="BN87" s="174"/>
      <c r="BO87" s="76" t="s">
        <v>27</v>
      </c>
      <c r="BP87" s="84">
        <f>COUNTIF(D84:BM84,"&gt;0")</f>
        <v>0</v>
      </c>
      <c r="BQ87" s="11">
        <f t="shared" ref="BQ87:CG87" si="84">SUM((BQ84+BQ85)*BQ86)</f>
        <v>0</v>
      </c>
      <c r="BR87" s="11">
        <f t="shared" si="84"/>
        <v>0</v>
      </c>
      <c r="BS87" s="11">
        <f t="shared" si="84"/>
        <v>0</v>
      </c>
      <c r="BT87" s="11">
        <f t="shared" si="84"/>
        <v>0</v>
      </c>
      <c r="BU87" s="11">
        <f t="shared" si="84"/>
        <v>0</v>
      </c>
      <c r="BV87" s="11">
        <f t="shared" si="84"/>
        <v>0</v>
      </c>
      <c r="BW87" s="11">
        <f t="shared" si="84"/>
        <v>0</v>
      </c>
      <c r="BX87" s="11">
        <f t="shared" si="84"/>
        <v>0</v>
      </c>
      <c r="BY87" s="11">
        <f t="shared" si="84"/>
        <v>0</v>
      </c>
      <c r="BZ87" s="11">
        <f t="shared" si="84"/>
        <v>0</v>
      </c>
      <c r="CA87" s="11">
        <f t="shared" si="84"/>
        <v>0</v>
      </c>
      <c r="CB87" s="11">
        <f t="shared" si="84"/>
        <v>0</v>
      </c>
      <c r="CC87" s="11">
        <f t="shared" si="84"/>
        <v>0</v>
      </c>
      <c r="CD87" s="11">
        <f t="shared" si="84"/>
        <v>0</v>
      </c>
      <c r="CE87" s="11">
        <f t="shared" si="84"/>
        <v>0</v>
      </c>
      <c r="CF87" s="11">
        <f t="shared" si="84"/>
        <v>0</v>
      </c>
      <c r="CG87" s="11">
        <f t="shared" si="84"/>
        <v>0</v>
      </c>
      <c r="CH87" s="175"/>
      <c r="CI87" s="76" t="s">
        <v>28</v>
      </c>
      <c r="CJ87" s="46">
        <f>COUNTIF(BQ84:CG84,"&gt;0")</f>
        <v>0</v>
      </c>
      <c r="CK87" s="76" t="s">
        <v>27</v>
      </c>
      <c r="CL87" s="46">
        <f>SUM(CJ87+BP87)</f>
        <v>0</v>
      </c>
    </row>
    <row r="88" spans="1:90" ht="12.75" customHeight="1" x14ac:dyDescent="0.25">
      <c r="A88" s="5">
        <v>21</v>
      </c>
      <c r="B88" s="335" t="str">
        <f>VLOOKUP(A88,'Numéro licences'!$H$4:$I$47,2)</f>
        <v>PARMENTIER Dominique</v>
      </c>
      <c r="C88" s="66" t="s">
        <v>4</v>
      </c>
      <c r="D88" s="11"/>
      <c r="E88" s="11"/>
      <c r="F88" s="11"/>
      <c r="G88" s="11"/>
      <c r="H88" s="11"/>
      <c r="I88" s="166">
        <v>0</v>
      </c>
      <c r="J88" s="11"/>
      <c r="K88" s="11"/>
      <c r="L88" s="11"/>
      <c r="M88" s="11"/>
      <c r="N88" s="11"/>
      <c r="O88" s="11"/>
      <c r="P88" s="11">
        <v>20</v>
      </c>
      <c r="Q88" s="11"/>
      <c r="R88" s="11"/>
      <c r="S88" s="167"/>
      <c r="T88" s="11"/>
      <c r="U88" s="11"/>
      <c r="V88" s="11"/>
      <c r="W88" s="11"/>
      <c r="X88" s="11"/>
      <c r="Y88" s="11"/>
      <c r="Z88" s="11"/>
      <c r="AA88" s="11"/>
      <c r="AB88" s="11"/>
      <c r="AC88" s="11"/>
      <c r="AD88" s="11"/>
      <c r="AE88" s="11">
        <v>0</v>
      </c>
      <c r="AF88" s="11"/>
      <c r="AG88" s="11">
        <v>60</v>
      </c>
      <c r="AH88" s="11"/>
      <c r="AI88" s="11"/>
      <c r="AJ88" s="11"/>
      <c r="AK88" s="11"/>
      <c r="AL88" s="11">
        <v>52</v>
      </c>
      <c r="AM88" s="11"/>
      <c r="AN88" s="11"/>
      <c r="AO88" s="11"/>
      <c r="AP88" s="11">
        <v>162</v>
      </c>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68">
        <f>SUM(D88:BM88)</f>
        <v>294</v>
      </c>
      <c r="BO88" s="76" t="s">
        <v>14</v>
      </c>
      <c r="BP88" s="82">
        <f>SUM(BN88:BN89)</f>
        <v>614</v>
      </c>
      <c r="BQ88" s="40"/>
      <c r="BR88" s="40"/>
      <c r="BS88" s="40"/>
      <c r="BT88" s="40"/>
      <c r="BU88" s="40"/>
      <c r="BV88" s="40"/>
      <c r="BW88" s="40"/>
      <c r="BX88" s="40"/>
      <c r="BY88" s="40"/>
      <c r="BZ88" s="40"/>
      <c r="CA88" s="40"/>
      <c r="CB88" s="40"/>
      <c r="CC88" s="40"/>
      <c r="CD88" s="40"/>
      <c r="CE88" s="40"/>
      <c r="CF88" s="40"/>
      <c r="CG88" s="40"/>
      <c r="CH88" s="40">
        <f>SUM(BQ88:CG88)</f>
        <v>0</v>
      </c>
      <c r="CI88" s="76" t="s">
        <v>14</v>
      </c>
      <c r="CJ88" s="41">
        <f>SUM(CH88+CH89)</f>
        <v>0</v>
      </c>
      <c r="CK88" s="76" t="s">
        <v>14</v>
      </c>
      <c r="CL88" s="28">
        <f>SUM(BP88+CJ88)</f>
        <v>614</v>
      </c>
    </row>
    <row r="89" spans="1:90" ht="12.75" customHeight="1" x14ac:dyDescent="0.25">
      <c r="A89" s="34"/>
      <c r="B89" s="336"/>
      <c r="C89" s="66" t="s">
        <v>5</v>
      </c>
      <c r="D89" s="11"/>
      <c r="E89" s="11"/>
      <c r="F89" s="11"/>
      <c r="G89" s="11"/>
      <c r="H89" s="11"/>
      <c r="I89" s="11">
        <v>120</v>
      </c>
      <c r="J89" s="11"/>
      <c r="K89" s="11"/>
      <c r="L89" s="11"/>
      <c r="M89" s="11"/>
      <c r="N89" s="11"/>
      <c r="O89" s="11"/>
      <c r="P89" s="11">
        <v>0</v>
      </c>
      <c r="Q89" s="11"/>
      <c r="R89" s="11"/>
      <c r="S89" s="167"/>
      <c r="T89" s="11"/>
      <c r="U89" s="11"/>
      <c r="V89" s="11"/>
      <c r="W89" s="11"/>
      <c r="X89" s="11"/>
      <c r="Y89" s="11"/>
      <c r="Z89" s="11"/>
      <c r="AA89" s="11"/>
      <c r="AB89" s="11"/>
      <c r="AC89" s="11"/>
      <c r="AD89" s="11"/>
      <c r="AE89" s="11">
        <v>200</v>
      </c>
      <c r="AF89" s="11"/>
      <c r="AG89" s="11">
        <v>0</v>
      </c>
      <c r="AH89" s="11"/>
      <c r="AI89" s="11"/>
      <c r="AJ89" s="11"/>
      <c r="AK89" s="11"/>
      <c r="AL89" s="11">
        <v>0</v>
      </c>
      <c r="AM89" s="11"/>
      <c r="AN89" s="11"/>
      <c r="AO89" s="11"/>
      <c r="AP89" s="11">
        <v>0</v>
      </c>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68">
        <f>SUM(D89:BM89)</f>
        <v>320</v>
      </c>
      <c r="BO89" s="76" t="s">
        <v>15</v>
      </c>
      <c r="BP89" s="83">
        <f>SUM(D91:BM91)</f>
        <v>614</v>
      </c>
      <c r="BQ89" s="40"/>
      <c r="BR89" s="40"/>
      <c r="BS89" s="40"/>
      <c r="BT89" s="40"/>
      <c r="BU89" s="40"/>
      <c r="BV89" s="40"/>
      <c r="BW89" s="40"/>
      <c r="BX89" s="40"/>
      <c r="BY89" s="40"/>
      <c r="BZ89" s="40"/>
      <c r="CA89" s="40"/>
      <c r="CB89" s="40"/>
      <c r="CC89" s="40"/>
      <c r="CD89" s="40"/>
      <c r="CE89" s="40"/>
      <c r="CF89" s="40"/>
      <c r="CG89" s="40"/>
      <c r="CH89" s="40">
        <f>SUM(BQ89:CG89)</f>
        <v>0</v>
      </c>
      <c r="CI89" s="76" t="s">
        <v>15</v>
      </c>
      <c r="CJ89" s="70">
        <f>SUM(BQ91:CG91)</f>
        <v>0</v>
      </c>
      <c r="CK89" s="76" t="s">
        <v>15</v>
      </c>
      <c r="CL89" s="71">
        <f>SUM(CJ89+BP89)</f>
        <v>614</v>
      </c>
    </row>
    <row r="90" spans="1:90" ht="12.75" customHeight="1" x14ac:dyDescent="0.25">
      <c r="B90" s="336"/>
      <c r="C90" s="4"/>
      <c r="D90" s="11">
        <v>0</v>
      </c>
      <c r="E90" s="11">
        <v>0</v>
      </c>
      <c r="F90" s="11">
        <v>0</v>
      </c>
      <c r="G90" s="11">
        <v>0</v>
      </c>
      <c r="H90" s="11">
        <v>0</v>
      </c>
      <c r="I90" s="11">
        <v>1</v>
      </c>
      <c r="J90" s="11">
        <v>0</v>
      </c>
      <c r="K90" s="11">
        <v>0</v>
      </c>
      <c r="L90" s="11">
        <v>0</v>
      </c>
      <c r="M90" s="11">
        <v>0</v>
      </c>
      <c r="N90" s="11">
        <v>0</v>
      </c>
      <c r="O90" s="11">
        <v>0</v>
      </c>
      <c r="P90" s="11">
        <v>1</v>
      </c>
      <c r="Q90" s="11">
        <v>0</v>
      </c>
      <c r="R90" s="11">
        <v>0</v>
      </c>
      <c r="S90" s="11">
        <v>0</v>
      </c>
      <c r="T90" s="11">
        <v>0</v>
      </c>
      <c r="U90" s="11">
        <v>0</v>
      </c>
      <c r="V90" s="11">
        <v>0</v>
      </c>
      <c r="W90" s="11">
        <v>0</v>
      </c>
      <c r="X90" s="11">
        <v>0</v>
      </c>
      <c r="Y90" s="11">
        <v>0</v>
      </c>
      <c r="Z90" s="11">
        <v>0</v>
      </c>
      <c r="AA90" s="11">
        <v>0</v>
      </c>
      <c r="AB90" s="11">
        <v>0</v>
      </c>
      <c r="AC90" s="11">
        <v>0</v>
      </c>
      <c r="AD90" s="11">
        <v>0</v>
      </c>
      <c r="AE90" s="11">
        <v>1</v>
      </c>
      <c r="AF90" s="11">
        <v>0</v>
      </c>
      <c r="AG90" s="11">
        <v>1</v>
      </c>
      <c r="AH90" s="11">
        <v>0</v>
      </c>
      <c r="AI90" s="11">
        <v>0</v>
      </c>
      <c r="AJ90" s="11">
        <v>0</v>
      </c>
      <c r="AK90" s="11">
        <v>0</v>
      </c>
      <c r="AL90" s="11">
        <v>1</v>
      </c>
      <c r="AM90" s="11">
        <v>0</v>
      </c>
      <c r="AN90" s="11">
        <v>0</v>
      </c>
      <c r="AO90" s="11">
        <v>0</v>
      </c>
      <c r="AP90" s="11">
        <v>1</v>
      </c>
      <c r="AQ90" s="11">
        <v>0</v>
      </c>
      <c r="AR90" s="11">
        <v>0</v>
      </c>
      <c r="AS90" s="11">
        <v>0</v>
      </c>
      <c r="AT90" s="11">
        <v>0</v>
      </c>
      <c r="AU90" s="11">
        <v>0</v>
      </c>
      <c r="AV90" s="11">
        <v>0</v>
      </c>
      <c r="AW90" s="11">
        <v>0</v>
      </c>
      <c r="AX90" s="11">
        <v>0</v>
      </c>
      <c r="AY90" s="11">
        <v>0</v>
      </c>
      <c r="AZ90" s="11">
        <v>0</v>
      </c>
      <c r="BA90" s="11">
        <v>0</v>
      </c>
      <c r="BB90" s="11">
        <v>0</v>
      </c>
      <c r="BC90" s="11">
        <v>0</v>
      </c>
      <c r="BD90" s="11">
        <v>0</v>
      </c>
      <c r="BE90" s="11">
        <v>0</v>
      </c>
      <c r="BF90" s="11">
        <v>0</v>
      </c>
      <c r="BG90" s="11">
        <v>0</v>
      </c>
      <c r="BH90" s="11">
        <v>0</v>
      </c>
      <c r="BI90" s="11">
        <v>0</v>
      </c>
      <c r="BJ90" s="11">
        <v>0</v>
      </c>
      <c r="BK90" s="11">
        <v>0</v>
      </c>
      <c r="BL90" s="11">
        <v>0</v>
      </c>
      <c r="BM90" s="11">
        <v>0</v>
      </c>
      <c r="BN90" s="174"/>
      <c r="BO90" s="76" t="s">
        <v>16</v>
      </c>
      <c r="BP90" s="84">
        <v>0</v>
      </c>
      <c r="BQ90" s="11">
        <v>0</v>
      </c>
      <c r="BR90" s="11">
        <v>0</v>
      </c>
      <c r="BS90" s="11">
        <v>0</v>
      </c>
      <c r="BT90" s="11">
        <v>0</v>
      </c>
      <c r="BU90" s="11">
        <v>0</v>
      </c>
      <c r="BV90" s="11">
        <v>0</v>
      </c>
      <c r="BW90" s="11">
        <v>0</v>
      </c>
      <c r="BX90" s="11">
        <v>0</v>
      </c>
      <c r="BY90" s="11">
        <v>0</v>
      </c>
      <c r="BZ90" s="11">
        <v>0</v>
      </c>
      <c r="CA90" s="11">
        <v>0</v>
      </c>
      <c r="CB90" s="11">
        <v>0</v>
      </c>
      <c r="CC90" s="11">
        <v>0</v>
      </c>
      <c r="CD90" s="11">
        <v>0</v>
      </c>
      <c r="CE90" s="11">
        <v>0</v>
      </c>
      <c r="CF90" s="11">
        <v>0</v>
      </c>
      <c r="CG90" s="11">
        <v>0</v>
      </c>
      <c r="CH90" s="175"/>
      <c r="CI90" s="76" t="s">
        <v>16</v>
      </c>
      <c r="CJ90" s="46">
        <f>SUM(BQ90:CH90)</f>
        <v>0</v>
      </c>
      <c r="CK90" s="76" t="s">
        <v>16</v>
      </c>
      <c r="CL90" s="46">
        <f>SUM(CJ90+BP90)</f>
        <v>0</v>
      </c>
    </row>
    <row r="91" spans="1:90" ht="12.75" customHeight="1" x14ac:dyDescent="0.25">
      <c r="B91" s="337"/>
      <c r="C91" s="4"/>
      <c r="D91" s="11">
        <f t="shared" ref="D91:BI91" si="85">SUM((D88+D89)*D90)</f>
        <v>0</v>
      </c>
      <c r="E91" s="11">
        <f t="shared" si="85"/>
        <v>0</v>
      </c>
      <c r="F91" s="11">
        <f t="shared" si="85"/>
        <v>0</v>
      </c>
      <c r="G91" s="11">
        <f t="shared" si="85"/>
        <v>0</v>
      </c>
      <c r="H91" s="11">
        <f t="shared" si="85"/>
        <v>0</v>
      </c>
      <c r="I91" s="11">
        <f t="shared" si="85"/>
        <v>120</v>
      </c>
      <c r="J91" s="11">
        <f t="shared" si="85"/>
        <v>0</v>
      </c>
      <c r="K91" s="11">
        <f t="shared" si="85"/>
        <v>0</v>
      </c>
      <c r="L91" s="11">
        <f t="shared" si="85"/>
        <v>0</v>
      </c>
      <c r="M91" s="11">
        <f t="shared" si="85"/>
        <v>0</v>
      </c>
      <c r="N91" s="11">
        <f t="shared" si="85"/>
        <v>0</v>
      </c>
      <c r="O91" s="11">
        <f t="shared" si="85"/>
        <v>0</v>
      </c>
      <c r="P91" s="11">
        <f t="shared" si="85"/>
        <v>20</v>
      </c>
      <c r="Q91" s="11">
        <f t="shared" si="85"/>
        <v>0</v>
      </c>
      <c r="R91" s="11">
        <f t="shared" si="85"/>
        <v>0</v>
      </c>
      <c r="S91" s="11">
        <f t="shared" si="85"/>
        <v>0</v>
      </c>
      <c r="T91" s="11">
        <f t="shared" si="85"/>
        <v>0</v>
      </c>
      <c r="U91" s="11">
        <f t="shared" si="85"/>
        <v>0</v>
      </c>
      <c r="V91" s="11">
        <f t="shared" si="85"/>
        <v>0</v>
      </c>
      <c r="W91" s="11">
        <f t="shared" si="85"/>
        <v>0</v>
      </c>
      <c r="X91" s="11">
        <f t="shared" si="85"/>
        <v>0</v>
      </c>
      <c r="Y91" s="11">
        <f t="shared" si="85"/>
        <v>0</v>
      </c>
      <c r="Z91" s="11">
        <f t="shared" si="85"/>
        <v>0</v>
      </c>
      <c r="AA91" s="11">
        <f t="shared" si="85"/>
        <v>0</v>
      </c>
      <c r="AB91" s="11">
        <f t="shared" si="85"/>
        <v>0</v>
      </c>
      <c r="AC91" s="11">
        <f t="shared" si="85"/>
        <v>0</v>
      </c>
      <c r="AD91" s="11">
        <f t="shared" si="85"/>
        <v>0</v>
      </c>
      <c r="AE91" s="11">
        <f t="shared" si="85"/>
        <v>200</v>
      </c>
      <c r="AF91" s="11">
        <f t="shared" si="85"/>
        <v>0</v>
      </c>
      <c r="AG91" s="11">
        <f t="shared" si="85"/>
        <v>60</v>
      </c>
      <c r="AH91" s="11">
        <f t="shared" si="85"/>
        <v>0</v>
      </c>
      <c r="AI91" s="11">
        <f t="shared" si="85"/>
        <v>0</v>
      </c>
      <c r="AJ91" s="11">
        <f t="shared" si="85"/>
        <v>0</v>
      </c>
      <c r="AK91" s="11">
        <f t="shared" si="85"/>
        <v>0</v>
      </c>
      <c r="AL91" s="11">
        <f t="shared" si="85"/>
        <v>52</v>
      </c>
      <c r="AM91" s="11">
        <f t="shared" si="85"/>
        <v>0</v>
      </c>
      <c r="AN91" s="11">
        <f t="shared" si="85"/>
        <v>0</v>
      </c>
      <c r="AO91" s="11">
        <f t="shared" si="85"/>
        <v>0</v>
      </c>
      <c r="AP91" s="11">
        <f t="shared" si="85"/>
        <v>162</v>
      </c>
      <c r="AQ91" s="11">
        <f t="shared" si="85"/>
        <v>0</v>
      </c>
      <c r="AR91" s="11">
        <f t="shared" si="85"/>
        <v>0</v>
      </c>
      <c r="AS91" s="11">
        <f t="shared" si="85"/>
        <v>0</v>
      </c>
      <c r="AT91" s="11">
        <f t="shared" si="85"/>
        <v>0</v>
      </c>
      <c r="AU91" s="11">
        <f t="shared" si="85"/>
        <v>0</v>
      </c>
      <c r="AV91" s="11">
        <f t="shared" si="85"/>
        <v>0</v>
      </c>
      <c r="AW91" s="11">
        <f t="shared" si="85"/>
        <v>0</v>
      </c>
      <c r="AX91" s="11">
        <f t="shared" si="85"/>
        <v>0</v>
      </c>
      <c r="AY91" s="11">
        <f t="shared" si="85"/>
        <v>0</v>
      </c>
      <c r="AZ91" s="11">
        <f t="shared" si="85"/>
        <v>0</v>
      </c>
      <c r="BA91" s="11">
        <f t="shared" si="85"/>
        <v>0</v>
      </c>
      <c r="BB91" s="11">
        <f t="shared" si="85"/>
        <v>0</v>
      </c>
      <c r="BC91" s="11">
        <f t="shared" si="85"/>
        <v>0</v>
      </c>
      <c r="BD91" s="11">
        <f t="shared" si="85"/>
        <v>0</v>
      </c>
      <c r="BE91" s="11">
        <f t="shared" si="85"/>
        <v>0</v>
      </c>
      <c r="BF91" s="11">
        <f t="shared" si="85"/>
        <v>0</v>
      </c>
      <c r="BG91" s="11">
        <f t="shared" si="85"/>
        <v>0</v>
      </c>
      <c r="BH91" s="11">
        <f t="shared" si="85"/>
        <v>0</v>
      </c>
      <c r="BI91" s="11">
        <f t="shared" si="85"/>
        <v>0</v>
      </c>
      <c r="BJ91" s="11">
        <f>SUM((BJ88+BJ89)*BJ90)</f>
        <v>0</v>
      </c>
      <c r="BK91" s="11">
        <f t="shared" ref="BK91" si="86">SUM((BK88+BK89)*BK90)</f>
        <v>0</v>
      </c>
      <c r="BL91" s="11">
        <f t="shared" ref="BL91:BM91" si="87">SUM((BL88+BL89)*BL90)</f>
        <v>0</v>
      </c>
      <c r="BM91" s="11">
        <f t="shared" si="87"/>
        <v>0</v>
      </c>
      <c r="BN91" s="174"/>
      <c r="BO91" s="76" t="s">
        <v>27</v>
      </c>
      <c r="BP91" s="84">
        <f>COUNTIF(D88:BM88,"&gt;0")</f>
        <v>4</v>
      </c>
      <c r="BQ91" s="11">
        <f t="shared" ref="BQ91:CG91" si="88">SUM((BQ88+BQ89)*BQ90)</f>
        <v>0</v>
      </c>
      <c r="BR91" s="11">
        <f t="shared" si="88"/>
        <v>0</v>
      </c>
      <c r="BS91" s="11">
        <f t="shared" si="88"/>
        <v>0</v>
      </c>
      <c r="BT91" s="11">
        <f t="shared" si="88"/>
        <v>0</v>
      </c>
      <c r="BU91" s="11">
        <f t="shared" si="88"/>
        <v>0</v>
      </c>
      <c r="BV91" s="11">
        <f t="shared" si="88"/>
        <v>0</v>
      </c>
      <c r="BW91" s="11">
        <f t="shared" si="88"/>
        <v>0</v>
      </c>
      <c r="BX91" s="11">
        <f t="shared" si="88"/>
        <v>0</v>
      </c>
      <c r="BY91" s="11">
        <f t="shared" si="88"/>
        <v>0</v>
      </c>
      <c r="BZ91" s="11">
        <f t="shared" si="88"/>
        <v>0</v>
      </c>
      <c r="CA91" s="11">
        <f t="shared" si="88"/>
        <v>0</v>
      </c>
      <c r="CB91" s="11">
        <f t="shared" si="88"/>
        <v>0</v>
      </c>
      <c r="CC91" s="11">
        <f t="shared" si="88"/>
        <v>0</v>
      </c>
      <c r="CD91" s="11">
        <f t="shared" si="88"/>
        <v>0</v>
      </c>
      <c r="CE91" s="11">
        <f t="shared" si="88"/>
        <v>0</v>
      </c>
      <c r="CF91" s="11">
        <f t="shared" si="88"/>
        <v>0</v>
      </c>
      <c r="CG91" s="11">
        <f t="shared" si="88"/>
        <v>0</v>
      </c>
      <c r="CH91" s="175"/>
      <c r="CI91" s="76" t="s">
        <v>28</v>
      </c>
      <c r="CJ91" s="46">
        <f>COUNTIF(BQ88:CG88,"&gt;0")</f>
        <v>0</v>
      </c>
      <c r="CK91" s="76" t="s">
        <v>27</v>
      </c>
      <c r="CL91" s="46">
        <f>SUM(CJ91+BP91)</f>
        <v>4</v>
      </c>
    </row>
    <row r="92" spans="1:90" ht="12.75" customHeight="1" x14ac:dyDescent="0.25">
      <c r="A92" s="5">
        <v>22</v>
      </c>
      <c r="B92" s="335" t="str">
        <f>VLOOKUP(A92,'Numéro licences'!$H$4:$I$47,2)</f>
        <v>POMPIER Philippe</v>
      </c>
      <c r="C92" s="66" t="s">
        <v>4</v>
      </c>
      <c r="D92" s="11"/>
      <c r="E92" s="11"/>
      <c r="F92" s="11"/>
      <c r="G92" s="11"/>
      <c r="H92" s="11"/>
      <c r="I92" s="166"/>
      <c r="J92" s="11"/>
      <c r="K92" s="11"/>
      <c r="L92" s="11"/>
      <c r="M92" s="11"/>
      <c r="N92" s="11"/>
      <c r="O92" s="11"/>
      <c r="P92" s="11"/>
      <c r="Q92" s="11"/>
      <c r="R92" s="11"/>
      <c r="S92" s="167"/>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68">
        <f>SUM(D92:BM92)</f>
        <v>0</v>
      </c>
      <c r="BO92" s="76" t="s">
        <v>14</v>
      </c>
      <c r="BP92" s="82">
        <f>SUM(BN92:BN93)</f>
        <v>0</v>
      </c>
      <c r="BQ92" s="40"/>
      <c r="BR92" s="40"/>
      <c r="BS92" s="40"/>
      <c r="BT92" s="40"/>
      <c r="BU92" s="40"/>
      <c r="BV92" s="40"/>
      <c r="BW92" s="40"/>
      <c r="BX92" s="40"/>
      <c r="BY92" s="40"/>
      <c r="BZ92" s="40"/>
      <c r="CA92" s="40"/>
      <c r="CB92" s="40"/>
      <c r="CC92" s="40"/>
      <c r="CD92" s="40"/>
      <c r="CE92" s="40"/>
      <c r="CF92" s="40"/>
      <c r="CG92" s="40"/>
      <c r="CH92" s="40">
        <f>SUM(BQ92:CG92)</f>
        <v>0</v>
      </c>
      <c r="CI92" s="76" t="s">
        <v>14</v>
      </c>
      <c r="CJ92" s="41">
        <f>SUM(CH92+CH93)</f>
        <v>0</v>
      </c>
      <c r="CK92" s="76" t="s">
        <v>14</v>
      </c>
      <c r="CL92" s="28">
        <f>SUM(BP92+CJ92)</f>
        <v>0</v>
      </c>
    </row>
    <row r="93" spans="1:90" ht="12.75" customHeight="1" x14ac:dyDescent="0.25">
      <c r="A93" s="34"/>
      <c r="B93" s="336"/>
      <c r="C93" s="66" t="s">
        <v>5</v>
      </c>
      <c r="D93" s="11"/>
      <c r="E93" s="11"/>
      <c r="F93" s="11"/>
      <c r="G93" s="11"/>
      <c r="H93" s="11"/>
      <c r="I93" s="11"/>
      <c r="J93" s="11"/>
      <c r="K93" s="11"/>
      <c r="L93" s="11"/>
      <c r="M93" s="11"/>
      <c r="N93" s="11"/>
      <c r="O93" s="11"/>
      <c r="P93" s="11"/>
      <c r="Q93" s="11"/>
      <c r="R93" s="11"/>
      <c r="S93" s="167"/>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68">
        <f>SUM(D93:BM93)</f>
        <v>0</v>
      </c>
      <c r="BO93" s="76" t="s">
        <v>15</v>
      </c>
      <c r="BP93" s="83">
        <f>SUM(D95:BM95)</f>
        <v>0</v>
      </c>
      <c r="BQ93" s="40"/>
      <c r="BR93" s="40"/>
      <c r="BS93" s="40"/>
      <c r="BT93" s="40"/>
      <c r="BU93" s="40"/>
      <c r="BV93" s="40"/>
      <c r="BW93" s="40"/>
      <c r="BX93" s="40"/>
      <c r="BY93" s="40"/>
      <c r="BZ93" s="40"/>
      <c r="CA93" s="40"/>
      <c r="CB93" s="40"/>
      <c r="CC93" s="40"/>
      <c r="CD93" s="40"/>
      <c r="CE93" s="40"/>
      <c r="CF93" s="40"/>
      <c r="CG93" s="40"/>
      <c r="CH93" s="40">
        <f>SUM(BQ93:CG93)</f>
        <v>0</v>
      </c>
      <c r="CI93" s="76" t="s">
        <v>15</v>
      </c>
      <c r="CJ93" s="70">
        <f>SUM(BQ95:CG95)</f>
        <v>0</v>
      </c>
      <c r="CK93" s="76" t="s">
        <v>15</v>
      </c>
      <c r="CL93" s="71">
        <f>SUM(CJ93+BP93)</f>
        <v>0</v>
      </c>
    </row>
    <row r="94" spans="1:90" ht="12.75" customHeight="1" x14ac:dyDescent="0.25">
      <c r="B94" s="336"/>
      <c r="C94" s="4"/>
      <c r="D94" s="11">
        <v>0</v>
      </c>
      <c r="E94" s="11">
        <v>0</v>
      </c>
      <c r="F94" s="11">
        <v>0</v>
      </c>
      <c r="G94" s="11">
        <v>0</v>
      </c>
      <c r="H94" s="11">
        <v>0</v>
      </c>
      <c r="I94" s="11">
        <v>0</v>
      </c>
      <c r="J94" s="11">
        <v>0</v>
      </c>
      <c r="K94" s="11">
        <v>0</v>
      </c>
      <c r="L94" s="11">
        <v>0</v>
      </c>
      <c r="M94" s="11">
        <v>0</v>
      </c>
      <c r="N94" s="11">
        <v>0</v>
      </c>
      <c r="O94" s="11">
        <v>0</v>
      </c>
      <c r="P94" s="11">
        <v>0</v>
      </c>
      <c r="Q94" s="11">
        <v>0</v>
      </c>
      <c r="R94" s="11">
        <v>0</v>
      </c>
      <c r="S94" s="11">
        <v>0</v>
      </c>
      <c r="T94" s="11">
        <v>0</v>
      </c>
      <c r="U94" s="11">
        <v>0</v>
      </c>
      <c r="V94" s="11">
        <v>0</v>
      </c>
      <c r="W94" s="11">
        <v>0</v>
      </c>
      <c r="X94" s="11">
        <v>0</v>
      </c>
      <c r="Y94" s="11">
        <v>0</v>
      </c>
      <c r="Z94" s="11">
        <v>0</v>
      </c>
      <c r="AA94" s="11">
        <v>0</v>
      </c>
      <c r="AB94" s="11">
        <v>0</v>
      </c>
      <c r="AC94" s="11">
        <v>0</v>
      </c>
      <c r="AD94" s="11">
        <v>0</v>
      </c>
      <c r="AE94" s="11">
        <v>0</v>
      </c>
      <c r="AF94" s="11">
        <v>0</v>
      </c>
      <c r="AG94" s="11">
        <v>0</v>
      </c>
      <c r="AH94" s="11">
        <v>0</v>
      </c>
      <c r="AI94" s="11">
        <v>0</v>
      </c>
      <c r="AJ94" s="11">
        <v>0</v>
      </c>
      <c r="AK94" s="11">
        <v>0</v>
      </c>
      <c r="AL94" s="11">
        <v>0</v>
      </c>
      <c r="AM94" s="11">
        <v>0</v>
      </c>
      <c r="AN94" s="11">
        <v>0</v>
      </c>
      <c r="AO94" s="11">
        <v>0</v>
      </c>
      <c r="AP94" s="11">
        <v>0</v>
      </c>
      <c r="AQ94" s="11">
        <v>0</v>
      </c>
      <c r="AR94" s="11">
        <v>0</v>
      </c>
      <c r="AS94" s="11">
        <v>0</v>
      </c>
      <c r="AT94" s="11">
        <v>0</v>
      </c>
      <c r="AU94" s="11">
        <v>0</v>
      </c>
      <c r="AV94" s="11">
        <v>0</v>
      </c>
      <c r="AW94" s="11">
        <v>0</v>
      </c>
      <c r="AX94" s="11">
        <v>0</v>
      </c>
      <c r="AY94" s="11">
        <v>0</v>
      </c>
      <c r="AZ94" s="11">
        <v>0</v>
      </c>
      <c r="BA94" s="11">
        <v>0</v>
      </c>
      <c r="BB94" s="11">
        <v>0</v>
      </c>
      <c r="BC94" s="11">
        <v>0</v>
      </c>
      <c r="BD94" s="11">
        <v>0</v>
      </c>
      <c r="BE94" s="11">
        <v>0</v>
      </c>
      <c r="BF94" s="11">
        <v>0</v>
      </c>
      <c r="BG94" s="11">
        <v>0</v>
      </c>
      <c r="BH94" s="11">
        <v>0</v>
      </c>
      <c r="BI94" s="11">
        <v>0</v>
      </c>
      <c r="BJ94" s="11">
        <v>0</v>
      </c>
      <c r="BK94" s="11">
        <v>0</v>
      </c>
      <c r="BL94" s="11">
        <v>0</v>
      </c>
      <c r="BM94" s="11">
        <v>0</v>
      </c>
      <c r="BN94" s="174"/>
      <c r="BO94" s="76" t="s">
        <v>16</v>
      </c>
      <c r="BP94" s="84">
        <v>0</v>
      </c>
      <c r="BQ94" s="11">
        <v>0</v>
      </c>
      <c r="BR94" s="11">
        <v>0</v>
      </c>
      <c r="BS94" s="11">
        <v>0</v>
      </c>
      <c r="BT94" s="11">
        <v>0</v>
      </c>
      <c r="BU94" s="11">
        <v>0</v>
      </c>
      <c r="BV94" s="11">
        <v>0</v>
      </c>
      <c r="BW94" s="11">
        <v>0</v>
      </c>
      <c r="BX94" s="11">
        <v>0</v>
      </c>
      <c r="BY94" s="11">
        <v>0</v>
      </c>
      <c r="BZ94" s="11">
        <v>0</v>
      </c>
      <c r="CA94" s="11">
        <v>0</v>
      </c>
      <c r="CB94" s="11">
        <v>0</v>
      </c>
      <c r="CC94" s="11">
        <v>0</v>
      </c>
      <c r="CD94" s="11">
        <v>0</v>
      </c>
      <c r="CE94" s="11">
        <v>0</v>
      </c>
      <c r="CF94" s="11">
        <v>0</v>
      </c>
      <c r="CG94" s="11">
        <v>0</v>
      </c>
      <c r="CH94" s="175"/>
      <c r="CI94" s="76" t="s">
        <v>16</v>
      </c>
      <c r="CJ94" s="46">
        <f>SUM(BQ94:CH94)</f>
        <v>0</v>
      </c>
      <c r="CK94" s="76" t="s">
        <v>16</v>
      </c>
      <c r="CL94" s="46">
        <f>SUM(CJ94+BP94)</f>
        <v>0</v>
      </c>
    </row>
    <row r="95" spans="1:90" ht="12.75" customHeight="1" x14ac:dyDescent="0.25">
      <c r="B95" s="337"/>
      <c r="C95" s="4"/>
      <c r="D95" s="11">
        <f t="shared" ref="D95:BI95" si="89">SUM((D92+D93)*D94)</f>
        <v>0</v>
      </c>
      <c r="E95" s="11">
        <f t="shared" si="89"/>
        <v>0</v>
      </c>
      <c r="F95" s="11">
        <f t="shared" si="89"/>
        <v>0</v>
      </c>
      <c r="G95" s="11">
        <f t="shared" si="89"/>
        <v>0</v>
      </c>
      <c r="H95" s="11">
        <f t="shared" si="89"/>
        <v>0</v>
      </c>
      <c r="I95" s="11">
        <f t="shared" si="89"/>
        <v>0</v>
      </c>
      <c r="J95" s="11">
        <f t="shared" si="89"/>
        <v>0</v>
      </c>
      <c r="K95" s="11">
        <f t="shared" si="89"/>
        <v>0</v>
      </c>
      <c r="L95" s="11">
        <f t="shared" si="89"/>
        <v>0</v>
      </c>
      <c r="M95" s="11">
        <f t="shared" si="89"/>
        <v>0</v>
      </c>
      <c r="N95" s="11">
        <f t="shared" si="89"/>
        <v>0</v>
      </c>
      <c r="O95" s="11">
        <f t="shared" si="89"/>
        <v>0</v>
      </c>
      <c r="P95" s="11">
        <f t="shared" si="89"/>
        <v>0</v>
      </c>
      <c r="Q95" s="11">
        <f t="shared" si="89"/>
        <v>0</v>
      </c>
      <c r="R95" s="11">
        <f t="shared" si="89"/>
        <v>0</v>
      </c>
      <c r="S95" s="11">
        <f t="shared" si="89"/>
        <v>0</v>
      </c>
      <c r="T95" s="11">
        <f t="shared" si="89"/>
        <v>0</v>
      </c>
      <c r="U95" s="11">
        <f t="shared" si="89"/>
        <v>0</v>
      </c>
      <c r="V95" s="11">
        <f t="shared" si="89"/>
        <v>0</v>
      </c>
      <c r="W95" s="11">
        <f t="shared" si="89"/>
        <v>0</v>
      </c>
      <c r="X95" s="11">
        <f t="shared" si="89"/>
        <v>0</v>
      </c>
      <c r="Y95" s="11">
        <f t="shared" si="89"/>
        <v>0</v>
      </c>
      <c r="Z95" s="11">
        <f t="shared" si="89"/>
        <v>0</v>
      </c>
      <c r="AA95" s="11">
        <f t="shared" si="89"/>
        <v>0</v>
      </c>
      <c r="AB95" s="11">
        <f t="shared" si="89"/>
        <v>0</v>
      </c>
      <c r="AC95" s="11">
        <f t="shared" si="89"/>
        <v>0</v>
      </c>
      <c r="AD95" s="11">
        <f t="shared" si="89"/>
        <v>0</v>
      </c>
      <c r="AE95" s="11">
        <f t="shared" si="89"/>
        <v>0</v>
      </c>
      <c r="AF95" s="11">
        <f t="shared" si="89"/>
        <v>0</v>
      </c>
      <c r="AG95" s="11">
        <f t="shared" si="89"/>
        <v>0</v>
      </c>
      <c r="AH95" s="11">
        <f t="shared" si="89"/>
        <v>0</v>
      </c>
      <c r="AI95" s="11">
        <f t="shared" si="89"/>
        <v>0</v>
      </c>
      <c r="AJ95" s="11">
        <f t="shared" si="89"/>
        <v>0</v>
      </c>
      <c r="AK95" s="11">
        <f t="shared" si="89"/>
        <v>0</v>
      </c>
      <c r="AL95" s="11">
        <f t="shared" si="89"/>
        <v>0</v>
      </c>
      <c r="AM95" s="11">
        <f t="shared" si="89"/>
        <v>0</v>
      </c>
      <c r="AN95" s="11">
        <f t="shared" si="89"/>
        <v>0</v>
      </c>
      <c r="AO95" s="11">
        <f t="shared" si="89"/>
        <v>0</v>
      </c>
      <c r="AP95" s="11">
        <f t="shared" si="89"/>
        <v>0</v>
      </c>
      <c r="AQ95" s="11">
        <f t="shared" si="89"/>
        <v>0</v>
      </c>
      <c r="AR95" s="11">
        <f t="shared" si="89"/>
        <v>0</v>
      </c>
      <c r="AS95" s="11">
        <f t="shared" si="89"/>
        <v>0</v>
      </c>
      <c r="AT95" s="11">
        <f t="shared" si="89"/>
        <v>0</v>
      </c>
      <c r="AU95" s="11">
        <f t="shared" si="89"/>
        <v>0</v>
      </c>
      <c r="AV95" s="11">
        <f t="shared" si="89"/>
        <v>0</v>
      </c>
      <c r="AW95" s="11">
        <f t="shared" si="89"/>
        <v>0</v>
      </c>
      <c r="AX95" s="11">
        <f t="shared" si="89"/>
        <v>0</v>
      </c>
      <c r="AY95" s="11">
        <f t="shared" si="89"/>
        <v>0</v>
      </c>
      <c r="AZ95" s="11">
        <f t="shared" si="89"/>
        <v>0</v>
      </c>
      <c r="BA95" s="11">
        <f t="shared" si="89"/>
        <v>0</v>
      </c>
      <c r="BB95" s="11">
        <f t="shared" si="89"/>
        <v>0</v>
      </c>
      <c r="BC95" s="11">
        <f t="shared" si="89"/>
        <v>0</v>
      </c>
      <c r="BD95" s="11">
        <f t="shared" si="89"/>
        <v>0</v>
      </c>
      <c r="BE95" s="11">
        <f t="shared" si="89"/>
        <v>0</v>
      </c>
      <c r="BF95" s="11">
        <f t="shared" si="89"/>
        <v>0</v>
      </c>
      <c r="BG95" s="11">
        <f t="shared" si="89"/>
        <v>0</v>
      </c>
      <c r="BH95" s="11">
        <f t="shared" si="89"/>
        <v>0</v>
      </c>
      <c r="BI95" s="11">
        <f t="shared" si="89"/>
        <v>0</v>
      </c>
      <c r="BJ95" s="11">
        <f>SUM((BJ92+BJ93)*BJ94)</f>
        <v>0</v>
      </c>
      <c r="BK95" s="11">
        <f t="shared" ref="BK95" si="90">SUM((BK92+BK93)*BK94)</f>
        <v>0</v>
      </c>
      <c r="BL95" s="11">
        <f t="shared" ref="BL95:BM95" si="91">SUM((BL92+BL93)*BL94)</f>
        <v>0</v>
      </c>
      <c r="BM95" s="11">
        <f t="shared" si="91"/>
        <v>0</v>
      </c>
      <c r="BN95" s="174"/>
      <c r="BO95" s="76" t="s">
        <v>27</v>
      </c>
      <c r="BP95" s="84">
        <f>COUNTIF(D92:BM92,"&gt;0")</f>
        <v>0</v>
      </c>
      <c r="BQ95" s="11">
        <f t="shared" ref="BQ95:CG95" si="92">SUM((BQ92+BQ93)*BQ94)</f>
        <v>0</v>
      </c>
      <c r="BR95" s="11">
        <f t="shared" si="92"/>
        <v>0</v>
      </c>
      <c r="BS95" s="11">
        <f t="shared" si="92"/>
        <v>0</v>
      </c>
      <c r="BT95" s="11">
        <f t="shared" si="92"/>
        <v>0</v>
      </c>
      <c r="BU95" s="11">
        <f t="shared" si="92"/>
        <v>0</v>
      </c>
      <c r="BV95" s="11">
        <f t="shared" si="92"/>
        <v>0</v>
      </c>
      <c r="BW95" s="11">
        <f t="shared" si="92"/>
        <v>0</v>
      </c>
      <c r="BX95" s="11">
        <f t="shared" si="92"/>
        <v>0</v>
      </c>
      <c r="BY95" s="11">
        <f t="shared" si="92"/>
        <v>0</v>
      </c>
      <c r="BZ95" s="11">
        <f t="shared" si="92"/>
        <v>0</v>
      </c>
      <c r="CA95" s="11">
        <f t="shared" si="92"/>
        <v>0</v>
      </c>
      <c r="CB95" s="11">
        <f t="shared" si="92"/>
        <v>0</v>
      </c>
      <c r="CC95" s="11">
        <f t="shared" si="92"/>
        <v>0</v>
      </c>
      <c r="CD95" s="11">
        <f t="shared" si="92"/>
        <v>0</v>
      </c>
      <c r="CE95" s="11">
        <f t="shared" si="92"/>
        <v>0</v>
      </c>
      <c r="CF95" s="11">
        <f t="shared" si="92"/>
        <v>0</v>
      </c>
      <c r="CG95" s="11">
        <f t="shared" si="92"/>
        <v>0</v>
      </c>
      <c r="CH95" s="175"/>
      <c r="CI95" s="76" t="s">
        <v>28</v>
      </c>
      <c r="CJ95" s="46">
        <f>COUNTIF(BQ92:CG92,"&gt;0")</f>
        <v>0</v>
      </c>
      <c r="CK95" s="76" t="s">
        <v>27</v>
      </c>
      <c r="CL95" s="46">
        <f>SUM(CJ95+BP95)</f>
        <v>0</v>
      </c>
    </row>
    <row r="96" spans="1:90" ht="12.75" customHeight="1" x14ac:dyDescent="0.25">
      <c r="A96" s="5">
        <v>23</v>
      </c>
      <c r="B96" s="327" t="str">
        <f>VLOOKUP(A96,'Numéro licences'!$H$4:$I$47,2)</f>
        <v>SPITAELS Bernard</v>
      </c>
      <c r="C96" s="66" t="s">
        <v>4</v>
      </c>
      <c r="D96" s="11"/>
      <c r="E96" s="11"/>
      <c r="F96" s="11"/>
      <c r="G96" s="11"/>
      <c r="H96" s="11"/>
      <c r="I96" s="166"/>
      <c r="J96" s="11"/>
      <c r="K96" s="11"/>
      <c r="L96" s="11"/>
      <c r="M96" s="11"/>
      <c r="N96" s="11"/>
      <c r="O96" s="11"/>
      <c r="P96" s="11">
        <v>20</v>
      </c>
      <c r="Q96" s="11"/>
      <c r="R96" s="11"/>
      <c r="S96" s="167"/>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68">
        <f>SUM(D96:BM96)</f>
        <v>20</v>
      </c>
      <c r="BO96" s="76" t="s">
        <v>14</v>
      </c>
      <c r="BP96" s="82">
        <f>SUM(BN96:BN97)</f>
        <v>20</v>
      </c>
      <c r="BQ96" s="40"/>
      <c r="BR96" s="40"/>
      <c r="BS96" s="40"/>
      <c r="BT96" s="40"/>
      <c r="BU96" s="40"/>
      <c r="BV96" s="40"/>
      <c r="BW96" s="40"/>
      <c r="BX96" s="40"/>
      <c r="BY96" s="40"/>
      <c r="BZ96" s="40"/>
      <c r="CA96" s="40"/>
      <c r="CB96" s="40"/>
      <c r="CC96" s="40"/>
      <c r="CD96" s="40"/>
      <c r="CE96" s="40"/>
      <c r="CF96" s="40"/>
      <c r="CG96" s="40"/>
      <c r="CH96" s="40">
        <f>SUM(BQ96:CG96)</f>
        <v>0</v>
      </c>
      <c r="CI96" s="76" t="s">
        <v>14</v>
      </c>
      <c r="CJ96" s="41">
        <f>SUM(CH96+CH97)</f>
        <v>0</v>
      </c>
      <c r="CK96" s="76" t="s">
        <v>14</v>
      </c>
      <c r="CL96" s="28">
        <f>SUM(BP96+CJ96)</f>
        <v>20</v>
      </c>
    </row>
    <row r="97" spans="1:96" ht="12.75" customHeight="1" x14ac:dyDescent="0.25">
      <c r="A97" s="34"/>
      <c r="B97" s="328"/>
      <c r="C97" s="66" t="s">
        <v>5</v>
      </c>
      <c r="D97" s="11"/>
      <c r="E97" s="11"/>
      <c r="F97" s="11"/>
      <c r="G97" s="11"/>
      <c r="H97" s="11"/>
      <c r="I97" s="11"/>
      <c r="J97" s="11"/>
      <c r="K97" s="11"/>
      <c r="L97" s="11"/>
      <c r="M97" s="11"/>
      <c r="N97" s="11"/>
      <c r="O97" s="11"/>
      <c r="P97" s="11">
        <v>0</v>
      </c>
      <c r="Q97" s="11"/>
      <c r="R97" s="11"/>
      <c r="S97" s="167"/>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68">
        <f>SUM(D97:BM97)</f>
        <v>0</v>
      </c>
      <c r="BO97" s="76" t="s">
        <v>15</v>
      </c>
      <c r="BP97" s="83">
        <f>SUM(D99:BM99)</f>
        <v>0</v>
      </c>
      <c r="BQ97" s="40"/>
      <c r="BR97" s="40"/>
      <c r="BS97" s="40"/>
      <c r="BT97" s="40"/>
      <c r="BU97" s="40"/>
      <c r="BV97" s="40"/>
      <c r="BW97" s="40"/>
      <c r="BX97" s="40"/>
      <c r="BY97" s="40"/>
      <c r="BZ97" s="40"/>
      <c r="CA97" s="40"/>
      <c r="CB97" s="40"/>
      <c r="CC97" s="40"/>
      <c r="CD97" s="40"/>
      <c r="CE97" s="40"/>
      <c r="CF97" s="40"/>
      <c r="CG97" s="40"/>
      <c r="CH97" s="40">
        <f>SUM(BQ97:CG97)</f>
        <v>0</v>
      </c>
      <c r="CI97" s="76" t="s">
        <v>15</v>
      </c>
      <c r="CJ97" s="70">
        <f>SUM(BQ99:CG99)</f>
        <v>0</v>
      </c>
      <c r="CK97" s="76" t="s">
        <v>15</v>
      </c>
      <c r="CL97" s="71">
        <f>SUM(CJ97+BP97)</f>
        <v>0</v>
      </c>
    </row>
    <row r="98" spans="1:96" ht="12.75" customHeight="1" x14ac:dyDescent="0.25">
      <c r="B98" s="328"/>
      <c r="C98" s="4"/>
      <c r="D98" s="11">
        <v>0</v>
      </c>
      <c r="E98" s="11">
        <v>0</v>
      </c>
      <c r="F98" s="11">
        <v>0</v>
      </c>
      <c r="G98" s="11">
        <v>0</v>
      </c>
      <c r="H98" s="11">
        <v>0</v>
      </c>
      <c r="I98" s="11">
        <v>0</v>
      </c>
      <c r="J98" s="11">
        <v>0</v>
      </c>
      <c r="K98" s="11">
        <v>0</v>
      </c>
      <c r="L98" s="11">
        <v>0</v>
      </c>
      <c r="M98" s="11">
        <v>0</v>
      </c>
      <c r="N98" s="11">
        <v>0</v>
      </c>
      <c r="O98" s="11">
        <v>0</v>
      </c>
      <c r="P98" s="11">
        <v>0</v>
      </c>
      <c r="Q98" s="11">
        <v>0</v>
      </c>
      <c r="R98" s="11">
        <v>0</v>
      </c>
      <c r="S98" s="11">
        <v>0</v>
      </c>
      <c r="T98" s="11">
        <v>0</v>
      </c>
      <c r="U98" s="11">
        <v>0</v>
      </c>
      <c r="V98" s="11">
        <v>0</v>
      </c>
      <c r="W98" s="11">
        <v>0</v>
      </c>
      <c r="X98" s="11">
        <v>0</v>
      </c>
      <c r="Y98" s="11">
        <v>0</v>
      </c>
      <c r="Z98" s="11">
        <v>0</v>
      </c>
      <c r="AA98" s="11">
        <v>0</v>
      </c>
      <c r="AB98" s="11">
        <v>0</v>
      </c>
      <c r="AC98" s="11">
        <v>0</v>
      </c>
      <c r="AD98" s="11">
        <v>0</v>
      </c>
      <c r="AE98" s="11">
        <v>0</v>
      </c>
      <c r="AF98" s="11">
        <v>0</v>
      </c>
      <c r="AG98" s="11">
        <v>0</v>
      </c>
      <c r="AH98" s="11">
        <v>0</v>
      </c>
      <c r="AI98" s="11">
        <v>0</v>
      </c>
      <c r="AJ98" s="11">
        <v>0</v>
      </c>
      <c r="AK98" s="11">
        <v>0</v>
      </c>
      <c r="AL98" s="11">
        <v>0</v>
      </c>
      <c r="AM98" s="11">
        <v>0</v>
      </c>
      <c r="AN98" s="11">
        <v>0</v>
      </c>
      <c r="AO98" s="11">
        <v>0</v>
      </c>
      <c r="AP98" s="11">
        <v>0</v>
      </c>
      <c r="AQ98" s="11">
        <v>0</v>
      </c>
      <c r="AR98" s="11">
        <v>0</v>
      </c>
      <c r="AS98" s="11">
        <v>0</v>
      </c>
      <c r="AT98" s="11">
        <v>0</v>
      </c>
      <c r="AU98" s="11">
        <v>0</v>
      </c>
      <c r="AV98" s="11">
        <v>0</v>
      </c>
      <c r="AW98" s="11">
        <v>0</v>
      </c>
      <c r="AX98" s="11">
        <v>0</v>
      </c>
      <c r="AY98" s="11">
        <v>0</v>
      </c>
      <c r="AZ98" s="11">
        <v>0</v>
      </c>
      <c r="BA98" s="11">
        <v>0</v>
      </c>
      <c r="BB98" s="11">
        <v>0</v>
      </c>
      <c r="BC98" s="11">
        <v>0</v>
      </c>
      <c r="BD98" s="11">
        <v>0</v>
      </c>
      <c r="BE98" s="11">
        <v>0</v>
      </c>
      <c r="BF98" s="11">
        <v>0</v>
      </c>
      <c r="BG98" s="11">
        <v>0</v>
      </c>
      <c r="BH98" s="11">
        <v>0</v>
      </c>
      <c r="BI98" s="11">
        <v>0</v>
      </c>
      <c r="BJ98" s="11">
        <v>0</v>
      </c>
      <c r="BK98" s="11">
        <v>0</v>
      </c>
      <c r="BL98" s="11">
        <v>0</v>
      </c>
      <c r="BM98" s="11">
        <v>0</v>
      </c>
      <c r="BN98" s="174"/>
      <c r="BO98" s="76" t="s">
        <v>16</v>
      </c>
      <c r="BP98" s="84">
        <v>0</v>
      </c>
      <c r="BQ98" s="11">
        <v>0</v>
      </c>
      <c r="BR98" s="11">
        <v>0</v>
      </c>
      <c r="BS98" s="11">
        <v>0</v>
      </c>
      <c r="BT98" s="11">
        <v>0</v>
      </c>
      <c r="BU98" s="11">
        <v>0</v>
      </c>
      <c r="BV98" s="11">
        <v>0</v>
      </c>
      <c r="BW98" s="11">
        <v>0</v>
      </c>
      <c r="BX98" s="11">
        <v>0</v>
      </c>
      <c r="BY98" s="11">
        <v>0</v>
      </c>
      <c r="BZ98" s="11">
        <v>0</v>
      </c>
      <c r="CA98" s="11">
        <v>0</v>
      </c>
      <c r="CB98" s="11">
        <v>0</v>
      </c>
      <c r="CC98" s="11">
        <v>0</v>
      </c>
      <c r="CD98" s="11">
        <v>0</v>
      </c>
      <c r="CE98" s="11">
        <v>0</v>
      </c>
      <c r="CF98" s="11">
        <v>0</v>
      </c>
      <c r="CG98" s="11">
        <v>0</v>
      </c>
      <c r="CH98" s="175"/>
      <c r="CI98" s="76" t="s">
        <v>16</v>
      </c>
      <c r="CJ98" s="46">
        <f>SUM(BQ98:CH98)</f>
        <v>0</v>
      </c>
      <c r="CK98" s="76" t="s">
        <v>16</v>
      </c>
      <c r="CL98" s="46">
        <f>SUM(CJ98+BP98)</f>
        <v>0</v>
      </c>
    </row>
    <row r="99" spans="1:96" ht="12.75" customHeight="1" x14ac:dyDescent="0.25">
      <c r="B99" s="329"/>
      <c r="C99" s="4"/>
      <c r="D99" s="11">
        <f t="shared" ref="D99:BI99" si="93">SUM((D96+D97)*D98)</f>
        <v>0</v>
      </c>
      <c r="E99" s="11">
        <f t="shared" si="93"/>
        <v>0</v>
      </c>
      <c r="F99" s="11">
        <f t="shared" si="93"/>
        <v>0</v>
      </c>
      <c r="G99" s="11">
        <f t="shared" si="93"/>
        <v>0</v>
      </c>
      <c r="H99" s="11">
        <f t="shared" si="93"/>
        <v>0</v>
      </c>
      <c r="I99" s="11">
        <f t="shared" si="93"/>
        <v>0</v>
      </c>
      <c r="J99" s="11">
        <f t="shared" si="93"/>
        <v>0</v>
      </c>
      <c r="K99" s="11">
        <f t="shared" si="93"/>
        <v>0</v>
      </c>
      <c r="L99" s="11">
        <f t="shared" si="93"/>
        <v>0</v>
      </c>
      <c r="M99" s="11">
        <f t="shared" si="93"/>
        <v>0</v>
      </c>
      <c r="N99" s="11">
        <f t="shared" si="93"/>
        <v>0</v>
      </c>
      <c r="O99" s="11">
        <f t="shared" si="93"/>
        <v>0</v>
      </c>
      <c r="P99" s="11">
        <f t="shared" si="93"/>
        <v>0</v>
      </c>
      <c r="Q99" s="11">
        <f t="shared" si="93"/>
        <v>0</v>
      </c>
      <c r="R99" s="11">
        <f t="shared" si="93"/>
        <v>0</v>
      </c>
      <c r="S99" s="11">
        <f t="shared" si="93"/>
        <v>0</v>
      </c>
      <c r="T99" s="11">
        <f t="shared" si="93"/>
        <v>0</v>
      </c>
      <c r="U99" s="11">
        <f t="shared" si="93"/>
        <v>0</v>
      </c>
      <c r="V99" s="11">
        <f t="shared" si="93"/>
        <v>0</v>
      </c>
      <c r="W99" s="11">
        <f t="shared" si="93"/>
        <v>0</v>
      </c>
      <c r="X99" s="11">
        <f t="shared" si="93"/>
        <v>0</v>
      </c>
      <c r="Y99" s="11">
        <f t="shared" si="93"/>
        <v>0</v>
      </c>
      <c r="Z99" s="11">
        <f t="shared" si="93"/>
        <v>0</v>
      </c>
      <c r="AA99" s="11">
        <f t="shared" si="93"/>
        <v>0</v>
      </c>
      <c r="AB99" s="11">
        <f t="shared" si="93"/>
        <v>0</v>
      </c>
      <c r="AC99" s="11">
        <f t="shared" si="93"/>
        <v>0</v>
      </c>
      <c r="AD99" s="11">
        <f t="shared" si="93"/>
        <v>0</v>
      </c>
      <c r="AE99" s="11">
        <f t="shared" si="93"/>
        <v>0</v>
      </c>
      <c r="AF99" s="11">
        <f t="shared" si="93"/>
        <v>0</v>
      </c>
      <c r="AG99" s="11">
        <f t="shared" si="93"/>
        <v>0</v>
      </c>
      <c r="AH99" s="11">
        <f t="shared" si="93"/>
        <v>0</v>
      </c>
      <c r="AI99" s="11">
        <f t="shared" si="93"/>
        <v>0</v>
      </c>
      <c r="AJ99" s="11">
        <f t="shared" si="93"/>
        <v>0</v>
      </c>
      <c r="AK99" s="11">
        <f t="shared" si="93"/>
        <v>0</v>
      </c>
      <c r="AL99" s="11">
        <f t="shared" si="93"/>
        <v>0</v>
      </c>
      <c r="AM99" s="11">
        <f t="shared" si="93"/>
        <v>0</v>
      </c>
      <c r="AN99" s="11">
        <f t="shared" si="93"/>
        <v>0</v>
      </c>
      <c r="AO99" s="11">
        <f t="shared" si="93"/>
        <v>0</v>
      </c>
      <c r="AP99" s="11">
        <f t="shared" si="93"/>
        <v>0</v>
      </c>
      <c r="AQ99" s="11">
        <f t="shared" si="93"/>
        <v>0</v>
      </c>
      <c r="AR99" s="11">
        <f t="shared" si="93"/>
        <v>0</v>
      </c>
      <c r="AS99" s="11">
        <f t="shared" si="93"/>
        <v>0</v>
      </c>
      <c r="AT99" s="11">
        <f t="shared" si="93"/>
        <v>0</v>
      </c>
      <c r="AU99" s="11">
        <f t="shared" si="93"/>
        <v>0</v>
      </c>
      <c r="AV99" s="11">
        <f t="shared" si="93"/>
        <v>0</v>
      </c>
      <c r="AW99" s="11">
        <f t="shared" si="93"/>
        <v>0</v>
      </c>
      <c r="AX99" s="11">
        <f t="shared" si="93"/>
        <v>0</v>
      </c>
      <c r="AY99" s="11">
        <f t="shared" si="93"/>
        <v>0</v>
      </c>
      <c r="AZ99" s="11">
        <f t="shared" si="93"/>
        <v>0</v>
      </c>
      <c r="BA99" s="11">
        <f t="shared" si="93"/>
        <v>0</v>
      </c>
      <c r="BB99" s="11">
        <f t="shared" si="93"/>
        <v>0</v>
      </c>
      <c r="BC99" s="11">
        <f t="shared" si="93"/>
        <v>0</v>
      </c>
      <c r="BD99" s="11">
        <f t="shared" si="93"/>
        <v>0</v>
      </c>
      <c r="BE99" s="11">
        <f t="shared" si="93"/>
        <v>0</v>
      </c>
      <c r="BF99" s="11">
        <f t="shared" si="93"/>
        <v>0</v>
      </c>
      <c r="BG99" s="11">
        <f t="shared" si="93"/>
        <v>0</v>
      </c>
      <c r="BH99" s="11">
        <f t="shared" si="93"/>
        <v>0</v>
      </c>
      <c r="BI99" s="11">
        <f t="shared" si="93"/>
        <v>0</v>
      </c>
      <c r="BJ99" s="11">
        <f>SUM((BJ96+BJ97)*BJ98)</f>
        <v>0</v>
      </c>
      <c r="BK99" s="11">
        <f t="shared" ref="BK99" si="94">SUM((BK96+BK97)*BK98)</f>
        <v>0</v>
      </c>
      <c r="BL99" s="11">
        <f t="shared" ref="BL99:BM99" si="95">SUM((BL96+BL97)*BL98)</f>
        <v>0</v>
      </c>
      <c r="BM99" s="11">
        <f t="shared" si="95"/>
        <v>0</v>
      </c>
      <c r="BN99" s="174"/>
      <c r="BO99" s="76" t="s">
        <v>27</v>
      </c>
      <c r="BP99" s="84">
        <f>COUNTIF(D96:BM96,"&gt;0")</f>
        <v>1</v>
      </c>
      <c r="BQ99" s="11">
        <f t="shared" ref="BQ99:CG99" si="96">SUM((BQ96+BQ97)*BQ98)</f>
        <v>0</v>
      </c>
      <c r="BR99" s="11">
        <f t="shared" si="96"/>
        <v>0</v>
      </c>
      <c r="BS99" s="11">
        <f t="shared" si="96"/>
        <v>0</v>
      </c>
      <c r="BT99" s="11">
        <f t="shared" si="96"/>
        <v>0</v>
      </c>
      <c r="BU99" s="11">
        <f t="shared" si="96"/>
        <v>0</v>
      </c>
      <c r="BV99" s="11">
        <f t="shared" si="96"/>
        <v>0</v>
      </c>
      <c r="BW99" s="11">
        <f t="shared" si="96"/>
        <v>0</v>
      </c>
      <c r="BX99" s="11">
        <f t="shared" si="96"/>
        <v>0</v>
      </c>
      <c r="BY99" s="11">
        <f t="shared" si="96"/>
        <v>0</v>
      </c>
      <c r="BZ99" s="11">
        <f t="shared" si="96"/>
        <v>0</v>
      </c>
      <c r="CA99" s="11">
        <f t="shared" si="96"/>
        <v>0</v>
      </c>
      <c r="CB99" s="11">
        <f t="shared" si="96"/>
        <v>0</v>
      </c>
      <c r="CC99" s="11">
        <f t="shared" si="96"/>
        <v>0</v>
      </c>
      <c r="CD99" s="11">
        <f t="shared" si="96"/>
        <v>0</v>
      </c>
      <c r="CE99" s="11">
        <f t="shared" si="96"/>
        <v>0</v>
      </c>
      <c r="CF99" s="11">
        <f t="shared" si="96"/>
        <v>0</v>
      </c>
      <c r="CG99" s="11">
        <f t="shared" si="96"/>
        <v>0</v>
      </c>
      <c r="CH99" s="175"/>
      <c r="CI99" s="76" t="s">
        <v>28</v>
      </c>
      <c r="CJ99" s="46">
        <f>COUNTIF(BQ96:CG96,"&gt;0")</f>
        <v>0</v>
      </c>
      <c r="CK99" s="76" t="s">
        <v>27</v>
      </c>
      <c r="CL99" s="46">
        <f>SUM(CJ99+BP99)</f>
        <v>1</v>
      </c>
    </row>
    <row r="100" spans="1:96" ht="12.75" customHeight="1" x14ac:dyDescent="0.25">
      <c r="A100" s="5">
        <v>24</v>
      </c>
      <c r="B100" s="335" t="str">
        <f>VLOOKUP(A100,'Numéro licences'!$H$4:$I$47,2)</f>
        <v>STRYPSTEIN Nicolas</v>
      </c>
      <c r="C100" s="66" t="s">
        <v>4</v>
      </c>
      <c r="D100" s="11"/>
      <c r="E100" s="11"/>
      <c r="F100" s="11"/>
      <c r="G100" s="11"/>
      <c r="H100" s="11"/>
      <c r="I100" s="166"/>
      <c r="J100" s="11"/>
      <c r="K100" s="11"/>
      <c r="L100" s="11"/>
      <c r="M100" s="11"/>
      <c r="N100" s="11"/>
      <c r="O100" s="11"/>
      <c r="P100" s="11"/>
      <c r="Q100" s="11"/>
      <c r="R100" s="11"/>
      <c r="S100" s="167"/>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68">
        <f>SUM(D100:BM100)</f>
        <v>0</v>
      </c>
      <c r="BO100" s="76" t="s">
        <v>14</v>
      </c>
      <c r="BP100" s="82">
        <f>SUM(BN100:BN101)</f>
        <v>0</v>
      </c>
      <c r="BQ100" s="40"/>
      <c r="BR100" s="40"/>
      <c r="BS100" s="40"/>
      <c r="BT100" s="40"/>
      <c r="BU100" s="40"/>
      <c r="BV100" s="40"/>
      <c r="BW100" s="40"/>
      <c r="BX100" s="40"/>
      <c r="BY100" s="40"/>
      <c r="BZ100" s="40"/>
      <c r="CA100" s="40"/>
      <c r="CB100" s="40"/>
      <c r="CC100" s="40"/>
      <c r="CD100" s="40"/>
      <c r="CE100" s="40"/>
      <c r="CF100" s="40"/>
      <c r="CG100" s="40"/>
      <c r="CH100" s="40">
        <f>SUM(BQ100:CG100)</f>
        <v>0</v>
      </c>
      <c r="CI100" s="76" t="s">
        <v>14</v>
      </c>
      <c r="CJ100" s="41">
        <f>SUM(CH100+CH101)</f>
        <v>0</v>
      </c>
      <c r="CK100" s="76" t="s">
        <v>14</v>
      </c>
      <c r="CL100" s="28">
        <f>SUM(BP100+CJ100)</f>
        <v>0</v>
      </c>
      <c r="CP100" s="340"/>
      <c r="CQ100" s="340"/>
      <c r="CR100" s="340"/>
    </row>
    <row r="101" spans="1:96" ht="12.75" customHeight="1" x14ac:dyDescent="0.25">
      <c r="A101" s="34"/>
      <c r="B101" s="336"/>
      <c r="C101" s="66" t="s">
        <v>5</v>
      </c>
      <c r="D101" s="11"/>
      <c r="E101" s="11"/>
      <c r="F101" s="11"/>
      <c r="G101" s="11"/>
      <c r="H101" s="11"/>
      <c r="I101" s="11"/>
      <c r="J101" s="11"/>
      <c r="K101" s="11"/>
      <c r="L101" s="11"/>
      <c r="M101" s="11"/>
      <c r="N101" s="11"/>
      <c r="O101" s="11"/>
      <c r="P101" s="11"/>
      <c r="Q101" s="11"/>
      <c r="R101" s="11"/>
      <c r="S101" s="167"/>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68">
        <f>SUM(D101:BM101)</f>
        <v>0</v>
      </c>
      <c r="BO101" s="76" t="s">
        <v>15</v>
      </c>
      <c r="BP101" s="83">
        <f>SUM(D103:BM103)</f>
        <v>0</v>
      </c>
      <c r="BQ101" s="40"/>
      <c r="BR101" s="40"/>
      <c r="BS101" s="40"/>
      <c r="BT101" s="40"/>
      <c r="BU101" s="40"/>
      <c r="BV101" s="40"/>
      <c r="BW101" s="40"/>
      <c r="BX101" s="40"/>
      <c r="BY101" s="40"/>
      <c r="BZ101" s="40"/>
      <c r="CA101" s="40"/>
      <c r="CB101" s="40"/>
      <c r="CC101" s="40"/>
      <c r="CD101" s="40"/>
      <c r="CE101" s="40"/>
      <c r="CF101" s="40"/>
      <c r="CG101" s="40"/>
      <c r="CH101" s="40">
        <f>SUM(BQ101:CG101)</f>
        <v>0</v>
      </c>
      <c r="CI101" s="76" t="s">
        <v>15</v>
      </c>
      <c r="CJ101" s="70">
        <f>SUM(BQ103:CG103)</f>
        <v>0</v>
      </c>
      <c r="CK101" s="76" t="s">
        <v>15</v>
      </c>
      <c r="CL101" s="71">
        <f>SUM(CJ101+BP101)</f>
        <v>0</v>
      </c>
    </row>
    <row r="102" spans="1:96" ht="12.75" customHeight="1" x14ac:dyDescent="0.25">
      <c r="B102" s="336"/>
      <c r="C102" s="4"/>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74"/>
      <c r="BO102" s="76" t="s">
        <v>16</v>
      </c>
      <c r="BP102" s="84">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75"/>
      <c r="CI102" s="76" t="s">
        <v>16</v>
      </c>
      <c r="CJ102" s="46">
        <f>SUM(BQ102:CH102)</f>
        <v>0</v>
      </c>
      <c r="CK102" s="76" t="s">
        <v>16</v>
      </c>
      <c r="CL102" s="46">
        <f>SUM(CJ102+BP102)</f>
        <v>0</v>
      </c>
    </row>
    <row r="103" spans="1:96" ht="12.75" customHeight="1" x14ac:dyDescent="0.25">
      <c r="B103" s="337"/>
      <c r="C103" s="4"/>
      <c r="D103" s="11">
        <f t="shared" ref="D103:BI103" si="97">SUM((D100+D101)*D102)</f>
        <v>0</v>
      </c>
      <c r="E103" s="11">
        <f t="shared" si="97"/>
        <v>0</v>
      </c>
      <c r="F103" s="11">
        <f t="shared" si="97"/>
        <v>0</v>
      </c>
      <c r="G103" s="11">
        <f t="shared" si="97"/>
        <v>0</v>
      </c>
      <c r="H103" s="11">
        <f t="shared" si="97"/>
        <v>0</v>
      </c>
      <c r="I103" s="11">
        <f t="shared" si="97"/>
        <v>0</v>
      </c>
      <c r="J103" s="11">
        <f t="shared" si="97"/>
        <v>0</v>
      </c>
      <c r="K103" s="11">
        <f t="shared" si="97"/>
        <v>0</v>
      </c>
      <c r="L103" s="11">
        <f t="shared" si="97"/>
        <v>0</v>
      </c>
      <c r="M103" s="11">
        <f t="shared" si="97"/>
        <v>0</v>
      </c>
      <c r="N103" s="11">
        <f t="shared" si="97"/>
        <v>0</v>
      </c>
      <c r="O103" s="11">
        <f t="shared" si="97"/>
        <v>0</v>
      </c>
      <c r="P103" s="11">
        <f t="shared" si="97"/>
        <v>0</v>
      </c>
      <c r="Q103" s="11">
        <f t="shared" si="97"/>
        <v>0</v>
      </c>
      <c r="R103" s="11">
        <f t="shared" si="97"/>
        <v>0</v>
      </c>
      <c r="S103" s="11">
        <f t="shared" si="97"/>
        <v>0</v>
      </c>
      <c r="T103" s="11">
        <f t="shared" si="97"/>
        <v>0</v>
      </c>
      <c r="U103" s="11">
        <f t="shared" si="97"/>
        <v>0</v>
      </c>
      <c r="V103" s="11">
        <f t="shared" si="97"/>
        <v>0</v>
      </c>
      <c r="W103" s="11">
        <f t="shared" si="97"/>
        <v>0</v>
      </c>
      <c r="X103" s="11">
        <f t="shared" si="97"/>
        <v>0</v>
      </c>
      <c r="Y103" s="11">
        <f t="shared" si="97"/>
        <v>0</v>
      </c>
      <c r="Z103" s="11">
        <f t="shared" si="97"/>
        <v>0</v>
      </c>
      <c r="AA103" s="11">
        <f t="shared" si="97"/>
        <v>0</v>
      </c>
      <c r="AB103" s="11">
        <f t="shared" si="97"/>
        <v>0</v>
      </c>
      <c r="AC103" s="11">
        <f t="shared" si="97"/>
        <v>0</v>
      </c>
      <c r="AD103" s="11">
        <f t="shared" si="97"/>
        <v>0</v>
      </c>
      <c r="AE103" s="11">
        <f t="shared" si="97"/>
        <v>0</v>
      </c>
      <c r="AF103" s="11">
        <f t="shared" si="97"/>
        <v>0</v>
      </c>
      <c r="AG103" s="11">
        <f t="shared" si="97"/>
        <v>0</v>
      </c>
      <c r="AH103" s="11">
        <f t="shared" si="97"/>
        <v>0</v>
      </c>
      <c r="AI103" s="11">
        <f t="shared" si="97"/>
        <v>0</v>
      </c>
      <c r="AJ103" s="11">
        <f t="shared" si="97"/>
        <v>0</v>
      </c>
      <c r="AK103" s="11">
        <f t="shared" si="97"/>
        <v>0</v>
      </c>
      <c r="AL103" s="11">
        <f t="shared" si="97"/>
        <v>0</v>
      </c>
      <c r="AM103" s="11">
        <f t="shared" si="97"/>
        <v>0</v>
      </c>
      <c r="AN103" s="11">
        <f t="shared" si="97"/>
        <v>0</v>
      </c>
      <c r="AO103" s="11">
        <f t="shared" si="97"/>
        <v>0</v>
      </c>
      <c r="AP103" s="11">
        <f t="shared" si="97"/>
        <v>0</v>
      </c>
      <c r="AQ103" s="11">
        <f t="shared" si="97"/>
        <v>0</v>
      </c>
      <c r="AR103" s="11">
        <f t="shared" si="97"/>
        <v>0</v>
      </c>
      <c r="AS103" s="11">
        <f t="shared" si="97"/>
        <v>0</v>
      </c>
      <c r="AT103" s="11">
        <f t="shared" si="97"/>
        <v>0</v>
      </c>
      <c r="AU103" s="11">
        <f t="shared" si="97"/>
        <v>0</v>
      </c>
      <c r="AV103" s="11">
        <f t="shared" si="97"/>
        <v>0</v>
      </c>
      <c r="AW103" s="11">
        <f t="shared" si="97"/>
        <v>0</v>
      </c>
      <c r="AX103" s="11">
        <f t="shared" si="97"/>
        <v>0</v>
      </c>
      <c r="AY103" s="11">
        <f t="shared" si="97"/>
        <v>0</v>
      </c>
      <c r="AZ103" s="11">
        <f t="shared" si="97"/>
        <v>0</v>
      </c>
      <c r="BA103" s="11">
        <f t="shared" si="97"/>
        <v>0</v>
      </c>
      <c r="BB103" s="11">
        <f t="shared" si="97"/>
        <v>0</v>
      </c>
      <c r="BC103" s="11">
        <f t="shared" si="97"/>
        <v>0</v>
      </c>
      <c r="BD103" s="11">
        <f t="shared" si="97"/>
        <v>0</v>
      </c>
      <c r="BE103" s="11">
        <f t="shared" si="97"/>
        <v>0</v>
      </c>
      <c r="BF103" s="11">
        <f t="shared" si="97"/>
        <v>0</v>
      </c>
      <c r="BG103" s="11">
        <f t="shared" si="97"/>
        <v>0</v>
      </c>
      <c r="BH103" s="11">
        <f t="shared" si="97"/>
        <v>0</v>
      </c>
      <c r="BI103" s="11">
        <f t="shared" si="97"/>
        <v>0</v>
      </c>
      <c r="BJ103" s="11">
        <f>SUM((BJ100+BJ101)*BJ102)</f>
        <v>0</v>
      </c>
      <c r="BK103" s="11">
        <f t="shared" ref="BK103" si="98">SUM((BK100+BK101)*BK102)</f>
        <v>0</v>
      </c>
      <c r="BL103" s="11">
        <f t="shared" ref="BL103:BM103" si="99">SUM((BL100+BL101)*BL102)</f>
        <v>0</v>
      </c>
      <c r="BM103" s="11">
        <f t="shared" si="99"/>
        <v>0</v>
      </c>
      <c r="BN103" s="174"/>
      <c r="BO103" s="76" t="s">
        <v>27</v>
      </c>
      <c r="BP103" s="84">
        <f>COUNTIF(D100:BM100,"&gt;0")</f>
        <v>0</v>
      </c>
      <c r="BQ103" s="11">
        <f t="shared" ref="BQ103:CG103" si="100">SUM((BQ100+BQ101)*BQ102)</f>
        <v>0</v>
      </c>
      <c r="BR103" s="11">
        <f t="shared" si="100"/>
        <v>0</v>
      </c>
      <c r="BS103" s="11">
        <f t="shared" si="100"/>
        <v>0</v>
      </c>
      <c r="BT103" s="11">
        <f t="shared" si="100"/>
        <v>0</v>
      </c>
      <c r="BU103" s="11">
        <f t="shared" si="100"/>
        <v>0</v>
      </c>
      <c r="BV103" s="11">
        <f t="shared" si="100"/>
        <v>0</v>
      </c>
      <c r="BW103" s="11">
        <f t="shared" si="100"/>
        <v>0</v>
      </c>
      <c r="BX103" s="11">
        <f t="shared" si="100"/>
        <v>0</v>
      </c>
      <c r="BY103" s="11">
        <f t="shared" si="100"/>
        <v>0</v>
      </c>
      <c r="BZ103" s="11">
        <f t="shared" si="100"/>
        <v>0</v>
      </c>
      <c r="CA103" s="11">
        <f t="shared" si="100"/>
        <v>0</v>
      </c>
      <c r="CB103" s="11">
        <f t="shared" si="100"/>
        <v>0</v>
      </c>
      <c r="CC103" s="11">
        <f t="shared" si="100"/>
        <v>0</v>
      </c>
      <c r="CD103" s="11">
        <f t="shared" si="100"/>
        <v>0</v>
      </c>
      <c r="CE103" s="11">
        <f t="shared" si="100"/>
        <v>0</v>
      </c>
      <c r="CF103" s="11">
        <f t="shared" si="100"/>
        <v>0</v>
      </c>
      <c r="CG103" s="11">
        <f t="shared" si="100"/>
        <v>0</v>
      </c>
      <c r="CH103" s="175"/>
      <c r="CI103" s="76" t="s">
        <v>28</v>
      </c>
      <c r="CJ103" s="46">
        <f>COUNTIF(BQ100:CG100,"&gt;0")</f>
        <v>0</v>
      </c>
      <c r="CK103" s="76" t="s">
        <v>27</v>
      </c>
      <c r="CL103" s="46">
        <f>SUM(CJ103+BP103)</f>
        <v>0</v>
      </c>
    </row>
    <row r="104" spans="1:96" ht="12.75" customHeight="1" x14ac:dyDescent="0.25">
      <c r="A104" s="5">
        <v>25</v>
      </c>
      <c r="B104" s="335" t="str">
        <f>VLOOKUP(A104,'Numéro licences'!$H$4:$I$47,2)</f>
        <v>TERWAGNE Julien</v>
      </c>
      <c r="C104" s="66" t="s">
        <v>4</v>
      </c>
      <c r="D104" s="11"/>
      <c r="E104" s="11"/>
      <c r="F104" s="11"/>
      <c r="G104" s="11"/>
      <c r="H104" s="11"/>
      <c r="I104" s="166"/>
      <c r="J104" s="11"/>
      <c r="K104" s="11"/>
      <c r="L104" s="11"/>
      <c r="M104" s="11"/>
      <c r="N104" s="11">
        <v>20</v>
      </c>
      <c r="O104" s="11"/>
      <c r="P104" s="11"/>
      <c r="Q104" s="11"/>
      <c r="R104" s="11"/>
      <c r="S104" s="167"/>
      <c r="T104" s="11"/>
      <c r="U104" s="11"/>
      <c r="V104" s="11"/>
      <c r="W104" s="11"/>
      <c r="X104" s="11"/>
      <c r="Y104" s="11"/>
      <c r="Z104" s="11"/>
      <c r="AA104" s="11"/>
      <c r="AB104" s="11">
        <v>20</v>
      </c>
      <c r="AC104" s="11"/>
      <c r="AD104" s="11"/>
      <c r="AE104" s="11"/>
      <c r="AF104" s="11"/>
      <c r="AG104" s="11"/>
      <c r="AH104" s="11"/>
      <c r="AI104" s="11"/>
      <c r="AJ104" s="11"/>
      <c r="AK104" s="11"/>
      <c r="AL104" s="11"/>
      <c r="AM104" s="11"/>
      <c r="AN104" s="11"/>
      <c r="AO104" s="11"/>
      <c r="AP104" s="11">
        <v>162</v>
      </c>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v>52</v>
      </c>
      <c r="BM104" s="11"/>
      <c r="BN104" s="68">
        <f>SUM(D104:BM104)</f>
        <v>254</v>
      </c>
      <c r="BO104" s="76" t="s">
        <v>14</v>
      </c>
      <c r="BP104" s="82">
        <f>SUM(BN104:BN105)</f>
        <v>1045</v>
      </c>
      <c r="BQ104" s="40"/>
      <c r="BR104" s="40"/>
      <c r="BS104" s="40"/>
      <c r="BT104" s="40"/>
      <c r="BU104" s="40"/>
      <c r="BV104" s="40"/>
      <c r="BW104" s="40"/>
      <c r="BX104" s="40"/>
      <c r="BY104" s="40"/>
      <c r="BZ104" s="40"/>
      <c r="CA104" s="40"/>
      <c r="CB104" s="40"/>
      <c r="CC104" s="40"/>
      <c r="CD104" s="40"/>
      <c r="CE104" s="40"/>
      <c r="CF104" s="40"/>
      <c r="CG104" s="40"/>
      <c r="CH104" s="40">
        <f>SUM(BQ104:CG104)</f>
        <v>0</v>
      </c>
      <c r="CI104" s="76" t="s">
        <v>14</v>
      </c>
      <c r="CJ104" s="41">
        <f>SUM(CH104+CH105)</f>
        <v>0</v>
      </c>
      <c r="CK104" s="76" t="s">
        <v>14</v>
      </c>
      <c r="CL104" s="28">
        <f>SUM(BP104+CJ104)</f>
        <v>1045</v>
      </c>
      <c r="CM104" s="31"/>
    </row>
    <row r="105" spans="1:96" ht="12.75" customHeight="1" x14ac:dyDescent="0.25">
      <c r="A105" s="34"/>
      <c r="B105" s="336"/>
      <c r="C105" s="66" t="s">
        <v>5</v>
      </c>
      <c r="D105" s="11"/>
      <c r="E105" s="11"/>
      <c r="F105" s="11"/>
      <c r="G105" s="11"/>
      <c r="H105" s="11"/>
      <c r="I105" s="11"/>
      <c r="J105" s="11"/>
      <c r="K105" s="11"/>
      <c r="L105" s="11"/>
      <c r="M105" s="11"/>
      <c r="N105" s="11">
        <v>180</v>
      </c>
      <c r="O105" s="11"/>
      <c r="P105" s="11"/>
      <c r="Q105" s="11"/>
      <c r="R105" s="11"/>
      <c r="S105" s="167"/>
      <c r="T105" s="11"/>
      <c r="U105" s="11"/>
      <c r="V105" s="11"/>
      <c r="W105" s="11"/>
      <c r="X105" s="11"/>
      <c r="Y105" s="11"/>
      <c r="Z105" s="11"/>
      <c r="AA105" s="11"/>
      <c r="AB105" s="11">
        <v>300</v>
      </c>
      <c r="AC105" s="11"/>
      <c r="AD105" s="11"/>
      <c r="AE105" s="11"/>
      <c r="AF105" s="11"/>
      <c r="AG105" s="11"/>
      <c r="AH105" s="11"/>
      <c r="AI105" s="11"/>
      <c r="AJ105" s="11"/>
      <c r="AK105" s="11"/>
      <c r="AL105" s="11"/>
      <c r="AM105" s="11"/>
      <c r="AN105" s="11"/>
      <c r="AO105" s="11"/>
      <c r="AP105" s="11">
        <v>181</v>
      </c>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v>130</v>
      </c>
      <c r="BM105" s="11"/>
      <c r="BN105" s="68">
        <f>SUM(D105:BM105)</f>
        <v>791</v>
      </c>
      <c r="BO105" s="76" t="s">
        <v>15</v>
      </c>
      <c r="BP105" s="83">
        <f>SUM(D107:BM107)</f>
        <v>1045</v>
      </c>
      <c r="BQ105" s="40"/>
      <c r="BR105" s="40"/>
      <c r="BS105" s="40"/>
      <c r="BT105" s="40"/>
      <c r="BU105" s="40"/>
      <c r="BV105" s="40"/>
      <c r="BW105" s="40"/>
      <c r="BX105" s="40"/>
      <c r="BY105" s="40"/>
      <c r="BZ105" s="40"/>
      <c r="CA105" s="40"/>
      <c r="CB105" s="40"/>
      <c r="CC105" s="40"/>
      <c r="CD105" s="40"/>
      <c r="CE105" s="40"/>
      <c r="CF105" s="40"/>
      <c r="CG105" s="40"/>
      <c r="CH105" s="40">
        <f>SUM(BQ105:CG105)</f>
        <v>0</v>
      </c>
      <c r="CI105" s="76" t="s">
        <v>15</v>
      </c>
      <c r="CJ105" s="70">
        <f>SUM(BQ107:CG107)</f>
        <v>0</v>
      </c>
      <c r="CK105" s="76" t="s">
        <v>15</v>
      </c>
      <c r="CL105" s="71">
        <f>SUM(CJ105+BP105)</f>
        <v>1045</v>
      </c>
      <c r="CM105" s="31"/>
    </row>
    <row r="106" spans="1:96" ht="12.75" customHeight="1" x14ac:dyDescent="0.25">
      <c r="B106" s="336"/>
      <c r="C106" s="4"/>
      <c r="D106" s="11">
        <v>0</v>
      </c>
      <c r="E106" s="11">
        <v>0</v>
      </c>
      <c r="F106" s="11">
        <v>0</v>
      </c>
      <c r="G106" s="11">
        <v>0</v>
      </c>
      <c r="H106" s="11">
        <v>0</v>
      </c>
      <c r="I106" s="11">
        <v>0</v>
      </c>
      <c r="J106" s="11">
        <v>0</v>
      </c>
      <c r="K106" s="11">
        <v>0</v>
      </c>
      <c r="L106" s="11">
        <v>0</v>
      </c>
      <c r="M106" s="11">
        <v>0</v>
      </c>
      <c r="N106" s="11">
        <v>1</v>
      </c>
      <c r="O106" s="11">
        <v>0</v>
      </c>
      <c r="P106" s="11">
        <v>0</v>
      </c>
      <c r="Q106" s="11">
        <v>0</v>
      </c>
      <c r="R106" s="11">
        <v>0</v>
      </c>
      <c r="S106" s="11">
        <v>0</v>
      </c>
      <c r="T106" s="11">
        <v>0</v>
      </c>
      <c r="U106" s="11">
        <v>0</v>
      </c>
      <c r="V106" s="11">
        <v>0</v>
      </c>
      <c r="W106" s="11">
        <v>0</v>
      </c>
      <c r="X106" s="11">
        <v>0</v>
      </c>
      <c r="Y106" s="11">
        <v>0</v>
      </c>
      <c r="Z106" s="11">
        <v>0</v>
      </c>
      <c r="AA106" s="11">
        <v>0</v>
      </c>
      <c r="AB106" s="11">
        <v>1</v>
      </c>
      <c r="AC106" s="11">
        <v>0</v>
      </c>
      <c r="AD106" s="11">
        <v>0</v>
      </c>
      <c r="AE106" s="11">
        <v>0</v>
      </c>
      <c r="AF106" s="11">
        <v>0</v>
      </c>
      <c r="AG106" s="11">
        <v>0</v>
      </c>
      <c r="AH106" s="11">
        <v>0</v>
      </c>
      <c r="AI106" s="11">
        <v>0</v>
      </c>
      <c r="AJ106" s="11">
        <v>0</v>
      </c>
      <c r="AK106" s="11">
        <v>0</v>
      </c>
      <c r="AL106" s="11">
        <v>0</v>
      </c>
      <c r="AM106" s="11">
        <v>0</v>
      </c>
      <c r="AN106" s="11">
        <v>0</v>
      </c>
      <c r="AO106" s="11">
        <v>0</v>
      </c>
      <c r="AP106" s="11">
        <v>1</v>
      </c>
      <c r="AQ106" s="11">
        <v>0</v>
      </c>
      <c r="AR106" s="11">
        <v>0</v>
      </c>
      <c r="AS106" s="11">
        <v>0</v>
      </c>
      <c r="AT106" s="11">
        <v>0</v>
      </c>
      <c r="AU106" s="11">
        <v>0</v>
      </c>
      <c r="AV106" s="11">
        <v>0</v>
      </c>
      <c r="AW106" s="11">
        <v>0</v>
      </c>
      <c r="AX106" s="11">
        <v>0</v>
      </c>
      <c r="AY106" s="11">
        <v>0</v>
      </c>
      <c r="AZ106" s="11">
        <v>0</v>
      </c>
      <c r="BA106" s="11">
        <v>0</v>
      </c>
      <c r="BB106" s="11">
        <v>0</v>
      </c>
      <c r="BC106" s="11">
        <v>0</v>
      </c>
      <c r="BD106" s="11">
        <v>0</v>
      </c>
      <c r="BE106" s="11">
        <v>0</v>
      </c>
      <c r="BF106" s="11">
        <v>0</v>
      </c>
      <c r="BG106" s="11">
        <v>0</v>
      </c>
      <c r="BH106" s="11">
        <v>0</v>
      </c>
      <c r="BI106" s="11">
        <v>0</v>
      </c>
      <c r="BJ106" s="11">
        <v>0</v>
      </c>
      <c r="BK106" s="11">
        <v>0</v>
      </c>
      <c r="BL106" s="11">
        <v>1</v>
      </c>
      <c r="BM106" s="11">
        <v>0</v>
      </c>
      <c r="BN106" s="174"/>
      <c r="BO106" s="76" t="s">
        <v>16</v>
      </c>
      <c r="BP106" s="84">
        <v>0</v>
      </c>
      <c r="BQ106" s="11">
        <v>0</v>
      </c>
      <c r="BR106" s="11">
        <v>0</v>
      </c>
      <c r="BS106" s="11">
        <v>0</v>
      </c>
      <c r="BT106" s="11">
        <v>0</v>
      </c>
      <c r="BU106" s="11">
        <v>0</v>
      </c>
      <c r="BV106" s="11">
        <v>0</v>
      </c>
      <c r="BW106" s="11">
        <v>0</v>
      </c>
      <c r="BX106" s="11">
        <v>0</v>
      </c>
      <c r="BY106" s="11">
        <v>0</v>
      </c>
      <c r="BZ106" s="11">
        <v>0</v>
      </c>
      <c r="CA106" s="11">
        <v>0</v>
      </c>
      <c r="CB106" s="11">
        <v>0</v>
      </c>
      <c r="CC106" s="11">
        <v>0</v>
      </c>
      <c r="CD106" s="11">
        <v>0</v>
      </c>
      <c r="CE106" s="11">
        <v>0</v>
      </c>
      <c r="CF106" s="11">
        <v>0</v>
      </c>
      <c r="CG106" s="11">
        <v>0</v>
      </c>
      <c r="CH106" s="175"/>
      <c r="CI106" s="76" t="s">
        <v>16</v>
      </c>
      <c r="CJ106" s="46">
        <f>SUM(BQ106:CH106)</f>
        <v>0</v>
      </c>
      <c r="CK106" s="76" t="s">
        <v>16</v>
      </c>
      <c r="CL106" s="46">
        <f>SUM(CJ106+BP106)</f>
        <v>0</v>
      </c>
      <c r="CM106" s="31"/>
    </row>
    <row r="107" spans="1:96" ht="12.75" customHeight="1" x14ac:dyDescent="0.25">
      <c r="B107" s="337"/>
      <c r="C107" s="4"/>
      <c r="D107" s="11">
        <f t="shared" ref="D107:BI107" si="101">SUM((D104+D105)*D106)</f>
        <v>0</v>
      </c>
      <c r="E107" s="11">
        <f t="shared" si="101"/>
        <v>0</v>
      </c>
      <c r="F107" s="11">
        <f t="shared" si="101"/>
        <v>0</v>
      </c>
      <c r="G107" s="11">
        <f t="shared" si="101"/>
        <v>0</v>
      </c>
      <c r="H107" s="11">
        <f t="shared" si="101"/>
        <v>0</v>
      </c>
      <c r="I107" s="11">
        <f t="shared" si="101"/>
        <v>0</v>
      </c>
      <c r="J107" s="11">
        <f t="shared" si="101"/>
        <v>0</v>
      </c>
      <c r="K107" s="11">
        <f t="shared" si="101"/>
        <v>0</v>
      </c>
      <c r="L107" s="11">
        <f t="shared" si="101"/>
        <v>0</v>
      </c>
      <c r="M107" s="11">
        <f t="shared" si="101"/>
        <v>0</v>
      </c>
      <c r="N107" s="11">
        <f t="shared" si="101"/>
        <v>200</v>
      </c>
      <c r="O107" s="11">
        <f t="shared" si="101"/>
        <v>0</v>
      </c>
      <c r="P107" s="11">
        <f t="shared" si="101"/>
        <v>0</v>
      </c>
      <c r="Q107" s="11">
        <f t="shared" si="101"/>
        <v>0</v>
      </c>
      <c r="R107" s="11">
        <f t="shared" si="101"/>
        <v>0</v>
      </c>
      <c r="S107" s="11">
        <f t="shared" si="101"/>
        <v>0</v>
      </c>
      <c r="T107" s="11">
        <f t="shared" si="101"/>
        <v>0</v>
      </c>
      <c r="U107" s="11">
        <f t="shared" si="101"/>
        <v>0</v>
      </c>
      <c r="V107" s="11">
        <f t="shared" si="101"/>
        <v>0</v>
      </c>
      <c r="W107" s="11">
        <f t="shared" si="101"/>
        <v>0</v>
      </c>
      <c r="X107" s="11">
        <f t="shared" si="101"/>
        <v>0</v>
      </c>
      <c r="Y107" s="11">
        <f t="shared" si="101"/>
        <v>0</v>
      </c>
      <c r="Z107" s="11">
        <f t="shared" si="101"/>
        <v>0</v>
      </c>
      <c r="AA107" s="11">
        <f t="shared" si="101"/>
        <v>0</v>
      </c>
      <c r="AB107" s="11">
        <f t="shared" si="101"/>
        <v>320</v>
      </c>
      <c r="AC107" s="11">
        <f t="shared" si="101"/>
        <v>0</v>
      </c>
      <c r="AD107" s="11">
        <f t="shared" si="101"/>
        <v>0</v>
      </c>
      <c r="AE107" s="11">
        <f t="shared" si="101"/>
        <v>0</v>
      </c>
      <c r="AF107" s="11">
        <f t="shared" si="101"/>
        <v>0</v>
      </c>
      <c r="AG107" s="11">
        <f t="shared" si="101"/>
        <v>0</v>
      </c>
      <c r="AH107" s="11">
        <f t="shared" si="101"/>
        <v>0</v>
      </c>
      <c r="AI107" s="11">
        <f t="shared" si="101"/>
        <v>0</v>
      </c>
      <c r="AJ107" s="11">
        <f t="shared" si="101"/>
        <v>0</v>
      </c>
      <c r="AK107" s="11">
        <f t="shared" si="101"/>
        <v>0</v>
      </c>
      <c r="AL107" s="11">
        <f t="shared" si="101"/>
        <v>0</v>
      </c>
      <c r="AM107" s="11">
        <f t="shared" si="101"/>
        <v>0</v>
      </c>
      <c r="AN107" s="11">
        <f t="shared" si="101"/>
        <v>0</v>
      </c>
      <c r="AO107" s="11">
        <f t="shared" si="101"/>
        <v>0</v>
      </c>
      <c r="AP107" s="11">
        <f t="shared" si="101"/>
        <v>343</v>
      </c>
      <c r="AQ107" s="11">
        <f t="shared" si="101"/>
        <v>0</v>
      </c>
      <c r="AR107" s="11">
        <f t="shared" si="101"/>
        <v>0</v>
      </c>
      <c r="AS107" s="11">
        <f t="shared" si="101"/>
        <v>0</v>
      </c>
      <c r="AT107" s="11">
        <f t="shared" si="101"/>
        <v>0</v>
      </c>
      <c r="AU107" s="11">
        <f t="shared" si="101"/>
        <v>0</v>
      </c>
      <c r="AV107" s="11">
        <f t="shared" si="101"/>
        <v>0</v>
      </c>
      <c r="AW107" s="11">
        <f t="shared" si="101"/>
        <v>0</v>
      </c>
      <c r="AX107" s="11">
        <f t="shared" si="101"/>
        <v>0</v>
      </c>
      <c r="AY107" s="11">
        <f t="shared" si="101"/>
        <v>0</v>
      </c>
      <c r="AZ107" s="11">
        <f t="shared" si="101"/>
        <v>0</v>
      </c>
      <c r="BA107" s="11">
        <f t="shared" si="101"/>
        <v>0</v>
      </c>
      <c r="BB107" s="11">
        <f t="shared" si="101"/>
        <v>0</v>
      </c>
      <c r="BC107" s="11">
        <f t="shared" si="101"/>
        <v>0</v>
      </c>
      <c r="BD107" s="11">
        <f t="shared" si="101"/>
        <v>0</v>
      </c>
      <c r="BE107" s="11">
        <f t="shared" si="101"/>
        <v>0</v>
      </c>
      <c r="BF107" s="11">
        <f t="shared" si="101"/>
        <v>0</v>
      </c>
      <c r="BG107" s="11">
        <f t="shared" si="101"/>
        <v>0</v>
      </c>
      <c r="BH107" s="11">
        <f t="shared" si="101"/>
        <v>0</v>
      </c>
      <c r="BI107" s="11">
        <f t="shared" si="101"/>
        <v>0</v>
      </c>
      <c r="BJ107" s="11">
        <f>SUM((BJ104+BJ105)*BJ106)</f>
        <v>0</v>
      </c>
      <c r="BK107" s="11">
        <f t="shared" ref="BK107" si="102">SUM((BK104+BK105)*BK106)</f>
        <v>0</v>
      </c>
      <c r="BL107" s="11">
        <f t="shared" ref="BL107:BM107" si="103">SUM((BL104+BL105)*BL106)</f>
        <v>182</v>
      </c>
      <c r="BM107" s="11">
        <f t="shared" si="103"/>
        <v>0</v>
      </c>
      <c r="BN107" s="174"/>
      <c r="BO107" s="76" t="s">
        <v>27</v>
      </c>
      <c r="BP107" s="84">
        <f>COUNTIF(D104:BM104,"&gt;0")</f>
        <v>4</v>
      </c>
      <c r="BQ107" s="11">
        <f t="shared" ref="BQ107:CG107" si="104">SUM((BQ104+BQ105)*BQ106)</f>
        <v>0</v>
      </c>
      <c r="BR107" s="11">
        <f t="shared" si="104"/>
        <v>0</v>
      </c>
      <c r="BS107" s="11">
        <f t="shared" si="104"/>
        <v>0</v>
      </c>
      <c r="BT107" s="11">
        <f t="shared" si="104"/>
        <v>0</v>
      </c>
      <c r="BU107" s="11">
        <f t="shared" si="104"/>
        <v>0</v>
      </c>
      <c r="BV107" s="11">
        <f t="shared" si="104"/>
        <v>0</v>
      </c>
      <c r="BW107" s="11">
        <f t="shared" si="104"/>
        <v>0</v>
      </c>
      <c r="BX107" s="11">
        <f t="shared" si="104"/>
        <v>0</v>
      </c>
      <c r="BY107" s="11">
        <f t="shared" si="104"/>
        <v>0</v>
      </c>
      <c r="BZ107" s="11">
        <f t="shared" si="104"/>
        <v>0</v>
      </c>
      <c r="CA107" s="11">
        <f t="shared" si="104"/>
        <v>0</v>
      </c>
      <c r="CB107" s="11">
        <f t="shared" si="104"/>
        <v>0</v>
      </c>
      <c r="CC107" s="11">
        <f t="shared" si="104"/>
        <v>0</v>
      </c>
      <c r="CD107" s="11">
        <f t="shared" si="104"/>
        <v>0</v>
      </c>
      <c r="CE107" s="11">
        <f t="shared" si="104"/>
        <v>0</v>
      </c>
      <c r="CF107" s="11">
        <f t="shared" si="104"/>
        <v>0</v>
      </c>
      <c r="CG107" s="11">
        <f t="shared" si="104"/>
        <v>0</v>
      </c>
      <c r="CH107" s="175"/>
      <c r="CI107" s="76" t="s">
        <v>28</v>
      </c>
      <c r="CJ107" s="46">
        <f>COUNTIF(BQ104:CG104,"&gt;0")</f>
        <v>0</v>
      </c>
      <c r="CK107" s="76" t="s">
        <v>27</v>
      </c>
      <c r="CL107" s="46">
        <f>SUM(CJ107+BP107)</f>
        <v>4</v>
      </c>
      <c r="CM107" s="32"/>
    </row>
    <row r="108" spans="1:96" ht="12.75" customHeight="1" x14ac:dyDescent="0.25">
      <c r="A108" s="5">
        <v>26</v>
      </c>
      <c r="B108" s="327" t="str">
        <f>VLOOKUP(A108,'Numéro licences'!$H$4:$I$47,2)</f>
        <v>URBAIN Philippe</v>
      </c>
      <c r="C108" s="66" t="s">
        <v>4</v>
      </c>
      <c r="D108" s="11"/>
      <c r="E108" s="11"/>
      <c r="F108" s="11"/>
      <c r="G108" s="11"/>
      <c r="H108" s="11"/>
      <c r="I108" s="166"/>
      <c r="J108" s="11"/>
      <c r="K108" s="11"/>
      <c r="L108" s="11"/>
      <c r="M108" s="11"/>
      <c r="N108" s="11"/>
      <c r="O108" s="11"/>
      <c r="P108" s="11">
        <v>20</v>
      </c>
      <c r="Q108" s="11"/>
      <c r="R108" s="11"/>
      <c r="S108" s="167"/>
      <c r="T108" s="11"/>
      <c r="U108" s="11"/>
      <c r="V108" s="11"/>
      <c r="W108" s="11"/>
      <c r="X108" s="11"/>
      <c r="Y108" s="11"/>
      <c r="Z108" s="11"/>
      <c r="AA108" s="11"/>
      <c r="AB108" s="11"/>
      <c r="AC108" s="11"/>
      <c r="AD108" s="11"/>
      <c r="AE108" s="11">
        <v>0</v>
      </c>
      <c r="AF108" s="11">
        <v>104</v>
      </c>
      <c r="AG108" s="11">
        <v>60</v>
      </c>
      <c r="AH108" s="11"/>
      <c r="AI108" s="11"/>
      <c r="AJ108" s="11"/>
      <c r="AK108" s="11"/>
      <c r="AL108" s="11"/>
      <c r="AM108" s="11"/>
      <c r="AN108" s="11"/>
      <c r="AO108" s="11"/>
      <c r="AP108" s="11"/>
      <c r="AQ108" s="11"/>
      <c r="AR108" s="11"/>
      <c r="AS108" s="11"/>
      <c r="AT108" s="11"/>
      <c r="AU108" s="11"/>
      <c r="AV108" s="11"/>
      <c r="AW108" s="11"/>
      <c r="AX108" s="11">
        <v>60</v>
      </c>
      <c r="AY108" s="11"/>
      <c r="AZ108" s="11"/>
      <c r="BA108" s="11"/>
      <c r="BB108" s="11"/>
      <c r="BC108" s="11"/>
      <c r="BD108" s="11"/>
      <c r="BE108" s="11"/>
      <c r="BF108" s="11"/>
      <c r="BG108" s="11"/>
      <c r="BH108" s="11"/>
      <c r="BI108" s="11"/>
      <c r="BJ108" s="11"/>
      <c r="BK108" s="11"/>
      <c r="BL108" s="11"/>
      <c r="BM108" s="11"/>
      <c r="BN108" s="68">
        <f>SUM(D108:BM108)</f>
        <v>244</v>
      </c>
      <c r="BO108" s="76" t="s">
        <v>14</v>
      </c>
      <c r="BP108" s="82">
        <f>SUM(BN108:BN109)</f>
        <v>1180</v>
      </c>
      <c r="BQ108" s="40"/>
      <c r="BR108" s="40"/>
      <c r="BS108" s="40"/>
      <c r="BT108" s="40"/>
      <c r="BU108" s="40"/>
      <c r="BV108" s="40"/>
      <c r="BW108" s="40"/>
      <c r="BX108" s="40"/>
      <c r="BY108" s="40"/>
      <c r="BZ108" s="40"/>
      <c r="CA108" s="40"/>
      <c r="CB108" s="40"/>
      <c r="CC108" s="40"/>
      <c r="CD108" s="40"/>
      <c r="CE108" s="40"/>
      <c r="CF108" s="40"/>
      <c r="CG108" s="40"/>
      <c r="CH108" s="40">
        <f>SUM(BQ108:CG108)</f>
        <v>0</v>
      </c>
      <c r="CI108" s="76" t="s">
        <v>14</v>
      </c>
      <c r="CJ108" s="41">
        <f>SUM(CH108+CH109)</f>
        <v>0</v>
      </c>
      <c r="CK108" s="76" t="s">
        <v>14</v>
      </c>
      <c r="CL108" s="28">
        <f>SUM(BP108+CJ108)</f>
        <v>1180</v>
      </c>
      <c r="CM108" s="32"/>
    </row>
    <row r="109" spans="1:96" ht="12.75" customHeight="1" x14ac:dyDescent="0.25">
      <c r="A109" s="34"/>
      <c r="B109" s="328"/>
      <c r="C109" s="66" t="s">
        <v>5</v>
      </c>
      <c r="D109" s="11"/>
      <c r="E109" s="11"/>
      <c r="F109" s="11"/>
      <c r="G109" s="11"/>
      <c r="H109" s="11"/>
      <c r="I109" s="11"/>
      <c r="J109" s="11"/>
      <c r="K109" s="11"/>
      <c r="L109" s="11"/>
      <c r="M109" s="11"/>
      <c r="N109" s="11"/>
      <c r="O109" s="11"/>
      <c r="P109" s="11">
        <v>166</v>
      </c>
      <c r="Q109" s="11"/>
      <c r="R109" s="11"/>
      <c r="S109" s="167"/>
      <c r="T109" s="11"/>
      <c r="U109" s="11"/>
      <c r="V109" s="11"/>
      <c r="W109" s="11"/>
      <c r="X109" s="11"/>
      <c r="Y109" s="11"/>
      <c r="Z109" s="11"/>
      <c r="AA109" s="11"/>
      <c r="AB109" s="11"/>
      <c r="AC109" s="11"/>
      <c r="AD109" s="11"/>
      <c r="AE109" s="11">
        <v>200</v>
      </c>
      <c r="AF109" s="11">
        <v>180</v>
      </c>
      <c r="AG109" s="11">
        <v>190</v>
      </c>
      <c r="AH109" s="11"/>
      <c r="AI109" s="11"/>
      <c r="AJ109" s="11"/>
      <c r="AK109" s="11"/>
      <c r="AL109" s="11"/>
      <c r="AM109" s="11"/>
      <c r="AN109" s="11"/>
      <c r="AO109" s="11"/>
      <c r="AP109" s="11"/>
      <c r="AQ109" s="11"/>
      <c r="AR109" s="11"/>
      <c r="AS109" s="11"/>
      <c r="AT109" s="11"/>
      <c r="AU109" s="11"/>
      <c r="AV109" s="11"/>
      <c r="AW109" s="11"/>
      <c r="AX109" s="11">
        <v>200</v>
      </c>
      <c r="AY109" s="11"/>
      <c r="AZ109" s="11"/>
      <c r="BA109" s="11"/>
      <c r="BB109" s="11"/>
      <c r="BC109" s="11"/>
      <c r="BD109" s="11"/>
      <c r="BE109" s="11"/>
      <c r="BF109" s="11"/>
      <c r="BG109" s="11"/>
      <c r="BH109" s="11"/>
      <c r="BI109" s="11"/>
      <c r="BJ109" s="11"/>
      <c r="BK109" s="11"/>
      <c r="BL109" s="11"/>
      <c r="BM109" s="11"/>
      <c r="BN109" s="68">
        <f>SUM(D109:BM109)</f>
        <v>936</v>
      </c>
      <c r="BO109" s="76" t="s">
        <v>15</v>
      </c>
      <c r="BP109" s="83">
        <f>SUM(D111:BM111)</f>
        <v>0</v>
      </c>
      <c r="BQ109" s="40"/>
      <c r="BR109" s="40"/>
      <c r="BS109" s="40"/>
      <c r="BT109" s="40"/>
      <c r="BU109" s="40"/>
      <c r="BV109" s="40"/>
      <c r="BW109" s="40"/>
      <c r="BX109" s="40"/>
      <c r="BY109" s="40"/>
      <c r="BZ109" s="40"/>
      <c r="CA109" s="40"/>
      <c r="CB109" s="40"/>
      <c r="CC109" s="40"/>
      <c r="CD109" s="40"/>
      <c r="CE109" s="40"/>
      <c r="CF109" s="40"/>
      <c r="CG109" s="40"/>
      <c r="CH109" s="40">
        <f>SUM(BQ109:CG109)</f>
        <v>0</v>
      </c>
      <c r="CI109" s="76" t="s">
        <v>15</v>
      </c>
      <c r="CJ109" s="70">
        <f>SUM(BQ111:CG111)</f>
        <v>0</v>
      </c>
      <c r="CK109" s="76" t="s">
        <v>15</v>
      </c>
      <c r="CL109" s="71">
        <f>SUM(CJ109+BP109)</f>
        <v>0</v>
      </c>
      <c r="CM109" s="32"/>
    </row>
    <row r="110" spans="1:96" ht="12.75" customHeight="1" x14ac:dyDescent="0.25">
      <c r="B110" s="328"/>
      <c r="C110" s="4"/>
      <c r="D110" s="11">
        <v>0</v>
      </c>
      <c r="E110" s="11">
        <v>0</v>
      </c>
      <c r="F110" s="11">
        <v>0</v>
      </c>
      <c r="G110" s="11">
        <v>0</v>
      </c>
      <c r="H110" s="11">
        <v>0</v>
      </c>
      <c r="I110" s="11">
        <v>0</v>
      </c>
      <c r="J110" s="11">
        <v>0</v>
      </c>
      <c r="K110" s="11">
        <v>0</v>
      </c>
      <c r="L110" s="11">
        <v>0</v>
      </c>
      <c r="M110" s="11">
        <v>0</v>
      </c>
      <c r="N110" s="11">
        <v>0</v>
      </c>
      <c r="O110" s="11">
        <v>0</v>
      </c>
      <c r="P110" s="11">
        <v>0</v>
      </c>
      <c r="Q110" s="11">
        <v>0</v>
      </c>
      <c r="R110" s="11">
        <v>0</v>
      </c>
      <c r="S110" s="11">
        <v>0</v>
      </c>
      <c r="T110" s="11">
        <v>0</v>
      </c>
      <c r="U110" s="11">
        <v>0</v>
      </c>
      <c r="V110" s="11">
        <v>0</v>
      </c>
      <c r="W110" s="11">
        <v>0</v>
      </c>
      <c r="X110" s="11">
        <v>0</v>
      </c>
      <c r="Y110" s="11">
        <v>0</v>
      </c>
      <c r="Z110" s="11">
        <v>0</v>
      </c>
      <c r="AA110" s="11">
        <v>0</v>
      </c>
      <c r="AB110" s="11">
        <v>0</v>
      </c>
      <c r="AC110" s="11">
        <v>0</v>
      </c>
      <c r="AD110" s="11">
        <v>0</v>
      </c>
      <c r="AE110" s="11">
        <v>0</v>
      </c>
      <c r="AF110" s="11">
        <v>0</v>
      </c>
      <c r="AG110" s="11">
        <v>0</v>
      </c>
      <c r="AH110" s="11">
        <v>0</v>
      </c>
      <c r="AI110" s="11">
        <v>0</v>
      </c>
      <c r="AJ110" s="11">
        <v>0</v>
      </c>
      <c r="AK110" s="11">
        <v>0</v>
      </c>
      <c r="AL110" s="11">
        <v>0</v>
      </c>
      <c r="AM110" s="11">
        <v>0</v>
      </c>
      <c r="AN110" s="11">
        <v>0</v>
      </c>
      <c r="AO110" s="11">
        <v>0</v>
      </c>
      <c r="AP110" s="11">
        <v>0</v>
      </c>
      <c r="AQ110" s="11">
        <v>0</v>
      </c>
      <c r="AR110" s="11">
        <v>0</v>
      </c>
      <c r="AS110" s="11">
        <v>0</v>
      </c>
      <c r="AT110" s="11">
        <v>0</v>
      </c>
      <c r="AU110" s="11">
        <v>0</v>
      </c>
      <c r="AV110" s="11">
        <v>0</v>
      </c>
      <c r="AW110" s="11">
        <v>0</v>
      </c>
      <c r="AX110" s="11">
        <v>0</v>
      </c>
      <c r="AY110" s="11">
        <v>0</v>
      </c>
      <c r="AZ110" s="11">
        <v>0</v>
      </c>
      <c r="BA110" s="11">
        <v>0</v>
      </c>
      <c r="BB110" s="11">
        <v>0</v>
      </c>
      <c r="BC110" s="11">
        <v>0</v>
      </c>
      <c r="BD110" s="11">
        <v>0</v>
      </c>
      <c r="BE110" s="11">
        <v>0</v>
      </c>
      <c r="BF110" s="11">
        <v>0</v>
      </c>
      <c r="BG110" s="11">
        <v>0</v>
      </c>
      <c r="BH110" s="11">
        <v>0</v>
      </c>
      <c r="BI110" s="11">
        <v>0</v>
      </c>
      <c r="BJ110" s="11">
        <v>0</v>
      </c>
      <c r="BK110" s="11">
        <v>0</v>
      </c>
      <c r="BL110" s="11">
        <v>0</v>
      </c>
      <c r="BM110" s="11">
        <v>0</v>
      </c>
      <c r="BN110" s="174"/>
      <c r="BO110" s="76" t="s">
        <v>16</v>
      </c>
      <c r="BP110" s="84">
        <v>0</v>
      </c>
      <c r="BQ110" s="11">
        <v>0</v>
      </c>
      <c r="BR110" s="11">
        <v>0</v>
      </c>
      <c r="BS110" s="11">
        <v>0</v>
      </c>
      <c r="BT110" s="11">
        <v>0</v>
      </c>
      <c r="BU110" s="11">
        <v>0</v>
      </c>
      <c r="BV110" s="11">
        <v>0</v>
      </c>
      <c r="BW110" s="11">
        <v>0</v>
      </c>
      <c r="BX110" s="11">
        <v>0</v>
      </c>
      <c r="BY110" s="11">
        <v>0</v>
      </c>
      <c r="BZ110" s="11">
        <v>0</v>
      </c>
      <c r="CA110" s="11">
        <v>0</v>
      </c>
      <c r="CB110" s="11">
        <v>0</v>
      </c>
      <c r="CC110" s="11">
        <v>0</v>
      </c>
      <c r="CD110" s="11">
        <v>0</v>
      </c>
      <c r="CE110" s="11">
        <v>0</v>
      </c>
      <c r="CF110" s="11">
        <v>0</v>
      </c>
      <c r="CG110" s="11">
        <v>0</v>
      </c>
      <c r="CH110" s="175"/>
      <c r="CI110" s="76" t="s">
        <v>16</v>
      </c>
      <c r="CJ110" s="46">
        <f>SUM(BQ110:CH110)</f>
        <v>0</v>
      </c>
      <c r="CK110" s="76" t="s">
        <v>16</v>
      </c>
      <c r="CL110" s="46">
        <f>SUM(CJ110+BP110)</f>
        <v>0</v>
      </c>
      <c r="CM110" s="32"/>
    </row>
    <row r="111" spans="1:96" ht="12.75" customHeight="1" x14ac:dyDescent="0.25">
      <c r="B111" s="329"/>
      <c r="C111" s="4"/>
      <c r="D111" s="11">
        <f t="shared" ref="D111:BI111" si="105">SUM((D108+D109)*D110)</f>
        <v>0</v>
      </c>
      <c r="E111" s="11">
        <f t="shared" si="105"/>
        <v>0</v>
      </c>
      <c r="F111" s="11">
        <f t="shared" si="105"/>
        <v>0</v>
      </c>
      <c r="G111" s="11">
        <f t="shared" si="105"/>
        <v>0</v>
      </c>
      <c r="H111" s="11">
        <f t="shared" si="105"/>
        <v>0</v>
      </c>
      <c r="I111" s="11">
        <f t="shared" si="105"/>
        <v>0</v>
      </c>
      <c r="J111" s="11">
        <f t="shared" si="105"/>
        <v>0</v>
      </c>
      <c r="K111" s="11">
        <f t="shared" si="105"/>
        <v>0</v>
      </c>
      <c r="L111" s="11">
        <f t="shared" si="105"/>
        <v>0</v>
      </c>
      <c r="M111" s="11">
        <f t="shared" si="105"/>
        <v>0</v>
      </c>
      <c r="N111" s="11">
        <f t="shared" si="105"/>
        <v>0</v>
      </c>
      <c r="O111" s="11">
        <f t="shared" si="105"/>
        <v>0</v>
      </c>
      <c r="P111" s="11">
        <f t="shared" si="105"/>
        <v>0</v>
      </c>
      <c r="Q111" s="11">
        <f t="shared" si="105"/>
        <v>0</v>
      </c>
      <c r="R111" s="11">
        <f t="shared" si="105"/>
        <v>0</v>
      </c>
      <c r="S111" s="11">
        <f t="shared" si="105"/>
        <v>0</v>
      </c>
      <c r="T111" s="11">
        <f t="shared" si="105"/>
        <v>0</v>
      </c>
      <c r="U111" s="11">
        <f t="shared" si="105"/>
        <v>0</v>
      </c>
      <c r="V111" s="11">
        <f t="shared" si="105"/>
        <v>0</v>
      </c>
      <c r="W111" s="11">
        <f t="shared" si="105"/>
        <v>0</v>
      </c>
      <c r="X111" s="11">
        <f t="shared" si="105"/>
        <v>0</v>
      </c>
      <c r="Y111" s="11">
        <f t="shared" si="105"/>
        <v>0</v>
      </c>
      <c r="Z111" s="11">
        <f t="shared" si="105"/>
        <v>0</v>
      </c>
      <c r="AA111" s="11">
        <f t="shared" si="105"/>
        <v>0</v>
      </c>
      <c r="AB111" s="11">
        <f t="shared" si="105"/>
        <v>0</v>
      </c>
      <c r="AC111" s="11">
        <f t="shared" si="105"/>
        <v>0</v>
      </c>
      <c r="AD111" s="11">
        <f t="shared" si="105"/>
        <v>0</v>
      </c>
      <c r="AE111" s="11">
        <f t="shared" si="105"/>
        <v>0</v>
      </c>
      <c r="AF111" s="11">
        <f t="shared" si="105"/>
        <v>0</v>
      </c>
      <c r="AG111" s="11">
        <f t="shared" si="105"/>
        <v>0</v>
      </c>
      <c r="AH111" s="11">
        <f t="shared" si="105"/>
        <v>0</v>
      </c>
      <c r="AI111" s="11">
        <f t="shared" si="105"/>
        <v>0</v>
      </c>
      <c r="AJ111" s="11">
        <f t="shared" si="105"/>
        <v>0</v>
      </c>
      <c r="AK111" s="11">
        <f t="shared" si="105"/>
        <v>0</v>
      </c>
      <c r="AL111" s="11">
        <f t="shared" si="105"/>
        <v>0</v>
      </c>
      <c r="AM111" s="11">
        <f t="shared" si="105"/>
        <v>0</v>
      </c>
      <c r="AN111" s="11">
        <f t="shared" si="105"/>
        <v>0</v>
      </c>
      <c r="AO111" s="11">
        <f t="shared" si="105"/>
        <v>0</v>
      </c>
      <c r="AP111" s="11">
        <f t="shared" si="105"/>
        <v>0</v>
      </c>
      <c r="AQ111" s="11">
        <f t="shared" si="105"/>
        <v>0</v>
      </c>
      <c r="AR111" s="11">
        <f t="shared" si="105"/>
        <v>0</v>
      </c>
      <c r="AS111" s="11">
        <f t="shared" si="105"/>
        <v>0</v>
      </c>
      <c r="AT111" s="11">
        <f t="shared" si="105"/>
        <v>0</v>
      </c>
      <c r="AU111" s="11">
        <f t="shared" si="105"/>
        <v>0</v>
      </c>
      <c r="AV111" s="11">
        <f t="shared" si="105"/>
        <v>0</v>
      </c>
      <c r="AW111" s="11">
        <f t="shared" si="105"/>
        <v>0</v>
      </c>
      <c r="AX111" s="11">
        <f t="shared" si="105"/>
        <v>0</v>
      </c>
      <c r="AY111" s="11">
        <f t="shared" si="105"/>
        <v>0</v>
      </c>
      <c r="AZ111" s="11">
        <f t="shared" si="105"/>
        <v>0</v>
      </c>
      <c r="BA111" s="11">
        <f t="shared" si="105"/>
        <v>0</v>
      </c>
      <c r="BB111" s="11">
        <f t="shared" si="105"/>
        <v>0</v>
      </c>
      <c r="BC111" s="11">
        <f t="shared" si="105"/>
        <v>0</v>
      </c>
      <c r="BD111" s="11">
        <f t="shared" si="105"/>
        <v>0</v>
      </c>
      <c r="BE111" s="11">
        <f t="shared" si="105"/>
        <v>0</v>
      </c>
      <c r="BF111" s="11">
        <f t="shared" si="105"/>
        <v>0</v>
      </c>
      <c r="BG111" s="11">
        <f t="shared" si="105"/>
        <v>0</v>
      </c>
      <c r="BH111" s="11">
        <f t="shared" si="105"/>
        <v>0</v>
      </c>
      <c r="BI111" s="11">
        <f t="shared" si="105"/>
        <v>0</v>
      </c>
      <c r="BJ111" s="11">
        <f>SUM((BJ108+BJ109)*BJ110)</f>
        <v>0</v>
      </c>
      <c r="BK111" s="11">
        <f t="shared" ref="BK111" si="106">SUM((BK108+BK109)*BK110)</f>
        <v>0</v>
      </c>
      <c r="BL111" s="11">
        <f t="shared" ref="BL111:BM111" si="107">SUM((BL108+BL109)*BL110)</f>
        <v>0</v>
      </c>
      <c r="BM111" s="11">
        <f t="shared" si="107"/>
        <v>0</v>
      </c>
      <c r="BN111" s="174"/>
      <c r="BO111" s="76" t="s">
        <v>27</v>
      </c>
      <c r="BP111" s="84">
        <f>COUNTIF(D108:BM108,"&gt;0")</f>
        <v>4</v>
      </c>
      <c r="BQ111" s="11">
        <f t="shared" ref="BQ111:CG111" si="108">SUM((BQ108+BQ109)*BQ110)</f>
        <v>0</v>
      </c>
      <c r="BR111" s="11">
        <f t="shared" si="108"/>
        <v>0</v>
      </c>
      <c r="BS111" s="11">
        <f t="shared" si="108"/>
        <v>0</v>
      </c>
      <c r="BT111" s="11">
        <f t="shared" si="108"/>
        <v>0</v>
      </c>
      <c r="BU111" s="11">
        <f t="shared" si="108"/>
        <v>0</v>
      </c>
      <c r="BV111" s="11">
        <f t="shared" si="108"/>
        <v>0</v>
      </c>
      <c r="BW111" s="11">
        <f t="shared" si="108"/>
        <v>0</v>
      </c>
      <c r="BX111" s="11">
        <f t="shared" si="108"/>
        <v>0</v>
      </c>
      <c r="BY111" s="11">
        <f t="shared" si="108"/>
        <v>0</v>
      </c>
      <c r="BZ111" s="11">
        <f t="shared" si="108"/>
        <v>0</v>
      </c>
      <c r="CA111" s="11">
        <f t="shared" si="108"/>
        <v>0</v>
      </c>
      <c r="CB111" s="11">
        <f t="shared" si="108"/>
        <v>0</v>
      </c>
      <c r="CC111" s="11">
        <f t="shared" si="108"/>
        <v>0</v>
      </c>
      <c r="CD111" s="11">
        <f t="shared" si="108"/>
        <v>0</v>
      </c>
      <c r="CE111" s="11">
        <f t="shared" si="108"/>
        <v>0</v>
      </c>
      <c r="CF111" s="11">
        <f t="shared" si="108"/>
        <v>0</v>
      </c>
      <c r="CG111" s="11">
        <f t="shared" si="108"/>
        <v>0</v>
      </c>
      <c r="CH111" s="175"/>
      <c r="CI111" s="76" t="s">
        <v>28</v>
      </c>
      <c r="CJ111" s="46">
        <f>COUNTIF(BQ108:CG108,"&gt;0")</f>
        <v>0</v>
      </c>
      <c r="CK111" s="76" t="s">
        <v>27</v>
      </c>
      <c r="CL111" s="46">
        <f>SUM(CJ111+BP111)</f>
        <v>4</v>
      </c>
      <c r="CM111" s="32"/>
    </row>
    <row r="112" spans="1:96" ht="12.75" customHeight="1" x14ac:dyDescent="0.25">
      <c r="A112" s="5">
        <v>27</v>
      </c>
      <c r="B112" s="335" t="str">
        <f>VLOOKUP(A112,'Numéro licences'!$H$4:$I$47,2)</f>
        <v>VANBELLINGEN Jean-Claude</v>
      </c>
      <c r="C112" s="66" t="s">
        <v>4</v>
      </c>
      <c r="D112" s="11"/>
      <c r="E112" s="11"/>
      <c r="F112" s="11"/>
      <c r="G112" s="11"/>
      <c r="H112" s="11">
        <v>296</v>
      </c>
      <c r="I112" s="166">
        <v>0</v>
      </c>
      <c r="J112" s="11">
        <v>312</v>
      </c>
      <c r="K112" s="11">
        <v>186</v>
      </c>
      <c r="L112" s="11">
        <v>34</v>
      </c>
      <c r="M112" s="11">
        <v>208</v>
      </c>
      <c r="N112" s="11"/>
      <c r="O112" s="11"/>
      <c r="P112" s="11"/>
      <c r="Q112" s="11"/>
      <c r="R112" s="11"/>
      <c r="S112" s="167"/>
      <c r="T112" s="11"/>
      <c r="U112" s="11">
        <v>130</v>
      </c>
      <c r="V112" s="11"/>
      <c r="W112" s="11">
        <v>176</v>
      </c>
      <c r="X112" s="11"/>
      <c r="Y112" s="11">
        <v>104</v>
      </c>
      <c r="Z112" s="11"/>
      <c r="AA112" s="11">
        <v>1645</v>
      </c>
      <c r="AB112" s="11"/>
      <c r="AC112" s="11"/>
      <c r="AD112" s="11"/>
      <c r="AE112" s="11">
        <v>0</v>
      </c>
      <c r="AF112" s="11">
        <v>104</v>
      </c>
      <c r="AG112" s="11">
        <v>60</v>
      </c>
      <c r="AH112" s="11">
        <v>192</v>
      </c>
      <c r="AI112" s="11"/>
      <c r="AJ112" s="11"/>
      <c r="AK112" s="11">
        <v>140</v>
      </c>
      <c r="AL112" s="11"/>
      <c r="AM112" s="11">
        <v>194</v>
      </c>
      <c r="AN112" s="11"/>
      <c r="AO112" s="11"/>
      <c r="AP112" s="11">
        <v>162</v>
      </c>
      <c r="AQ112" s="11"/>
      <c r="AR112" s="11"/>
      <c r="AS112" s="11">
        <v>190</v>
      </c>
      <c r="AT112" s="11">
        <v>194</v>
      </c>
      <c r="AU112" s="11">
        <v>292</v>
      </c>
      <c r="AV112" s="11">
        <v>380</v>
      </c>
      <c r="AW112" s="11">
        <v>186</v>
      </c>
      <c r="AX112" s="11">
        <v>60</v>
      </c>
      <c r="AY112" s="11">
        <v>208</v>
      </c>
      <c r="AZ112" s="11">
        <v>60</v>
      </c>
      <c r="BA112" s="11">
        <v>356</v>
      </c>
      <c r="BB112" s="11">
        <v>176</v>
      </c>
      <c r="BC112" s="11">
        <v>296</v>
      </c>
      <c r="BD112" s="11">
        <v>192</v>
      </c>
      <c r="BE112" s="11">
        <v>20</v>
      </c>
      <c r="BF112" s="11">
        <v>218</v>
      </c>
      <c r="BG112" s="11"/>
      <c r="BH112" s="11">
        <v>254</v>
      </c>
      <c r="BI112" s="11">
        <v>194</v>
      </c>
      <c r="BJ112" s="11">
        <v>176</v>
      </c>
      <c r="BK112" s="11">
        <v>108</v>
      </c>
      <c r="BL112" s="11">
        <v>52</v>
      </c>
      <c r="BM112" s="11"/>
      <c r="BN112" s="68">
        <f>SUM(D112:BM112)</f>
        <v>7555</v>
      </c>
      <c r="BO112" s="76" t="s">
        <v>14</v>
      </c>
      <c r="BP112" s="82">
        <f>SUM(BN112:BN113)</f>
        <v>13169</v>
      </c>
      <c r="BQ112" s="40"/>
      <c r="BR112" s="40"/>
      <c r="BS112" s="40"/>
      <c r="BT112" s="40"/>
      <c r="BU112" s="40"/>
      <c r="BV112" s="40"/>
      <c r="BW112" s="40"/>
      <c r="BX112" s="40"/>
      <c r="BY112" s="40"/>
      <c r="BZ112" s="40"/>
      <c r="CA112" s="40"/>
      <c r="CB112" s="40"/>
      <c r="CC112" s="40"/>
      <c r="CD112" s="40"/>
      <c r="CE112" s="40"/>
      <c r="CF112" s="40"/>
      <c r="CG112" s="40"/>
      <c r="CH112" s="40">
        <f>SUM(BQ112:CG112)</f>
        <v>0</v>
      </c>
      <c r="CI112" s="76" t="s">
        <v>14</v>
      </c>
      <c r="CJ112" s="41">
        <f>SUM(CH112+CH113)</f>
        <v>0</v>
      </c>
      <c r="CK112" s="76" t="s">
        <v>14</v>
      </c>
      <c r="CL112" s="28">
        <f>SUM(BP112+CJ112)</f>
        <v>13169</v>
      </c>
      <c r="CM112" s="32"/>
    </row>
    <row r="113" spans="1:91" ht="12.75" customHeight="1" x14ac:dyDescent="0.25">
      <c r="A113" s="34"/>
      <c r="B113" s="336"/>
      <c r="C113" s="66" t="s">
        <v>5</v>
      </c>
      <c r="D113" s="11"/>
      <c r="E113" s="11"/>
      <c r="F113" s="11"/>
      <c r="G113" s="11"/>
      <c r="H113" s="11">
        <v>120</v>
      </c>
      <c r="I113" s="11">
        <v>120</v>
      </c>
      <c r="J113" s="11">
        <v>0</v>
      </c>
      <c r="K113" s="11">
        <v>135</v>
      </c>
      <c r="L113" s="11">
        <v>214</v>
      </c>
      <c r="M113" s="11">
        <v>180</v>
      </c>
      <c r="N113" s="11"/>
      <c r="O113" s="11"/>
      <c r="P113" s="11"/>
      <c r="Q113" s="11"/>
      <c r="R113" s="11"/>
      <c r="S113" s="167"/>
      <c r="T113" s="11"/>
      <c r="U113" s="11">
        <v>150</v>
      </c>
      <c r="V113" s="11"/>
      <c r="W113" s="11">
        <v>0</v>
      </c>
      <c r="X113" s="11"/>
      <c r="Y113" s="11">
        <v>0</v>
      </c>
      <c r="Z113" s="11"/>
      <c r="AA113" s="11">
        <v>300</v>
      </c>
      <c r="AB113" s="11"/>
      <c r="AC113" s="11"/>
      <c r="AD113" s="11"/>
      <c r="AE113" s="11">
        <v>200</v>
      </c>
      <c r="AF113" s="11">
        <v>180</v>
      </c>
      <c r="AG113" s="11">
        <v>190</v>
      </c>
      <c r="AH113" s="11">
        <v>150</v>
      </c>
      <c r="AI113" s="11"/>
      <c r="AJ113" s="11"/>
      <c r="AK113" s="11">
        <v>190</v>
      </c>
      <c r="AL113" s="11"/>
      <c r="AM113" s="11">
        <v>160</v>
      </c>
      <c r="AN113" s="11"/>
      <c r="AO113" s="11"/>
      <c r="AP113" s="11">
        <v>181</v>
      </c>
      <c r="AQ113" s="11"/>
      <c r="AR113" s="11"/>
      <c r="AS113" s="11">
        <v>140</v>
      </c>
      <c r="AT113" s="11">
        <v>200</v>
      </c>
      <c r="AU113" s="11">
        <v>160</v>
      </c>
      <c r="AV113" s="11">
        <v>200</v>
      </c>
      <c r="AW113" s="11">
        <v>200</v>
      </c>
      <c r="AX113" s="11">
        <v>200</v>
      </c>
      <c r="AY113" s="11">
        <v>180</v>
      </c>
      <c r="AZ113" s="11">
        <v>194</v>
      </c>
      <c r="BA113" s="11">
        <v>150</v>
      </c>
      <c r="BB113" s="11">
        <v>160</v>
      </c>
      <c r="BC113" s="11">
        <v>155</v>
      </c>
      <c r="BD113" s="11">
        <v>120</v>
      </c>
      <c r="BE113" s="11">
        <v>180</v>
      </c>
      <c r="BF113" s="11">
        <v>180</v>
      </c>
      <c r="BG113" s="11"/>
      <c r="BH113" s="11">
        <v>190</v>
      </c>
      <c r="BI113" s="11">
        <v>135</v>
      </c>
      <c r="BJ113" s="11">
        <v>140</v>
      </c>
      <c r="BK113" s="11">
        <v>130</v>
      </c>
      <c r="BL113" s="11">
        <v>130</v>
      </c>
      <c r="BM113" s="11"/>
      <c r="BN113" s="68">
        <f>SUM(D113:BM113)</f>
        <v>5614</v>
      </c>
      <c r="BO113" s="76" t="s">
        <v>15</v>
      </c>
      <c r="BP113" s="83">
        <f>SUM(D115:BM115)</f>
        <v>13169</v>
      </c>
      <c r="BQ113" s="40"/>
      <c r="BR113" s="40"/>
      <c r="BS113" s="40"/>
      <c r="BT113" s="40"/>
      <c r="BU113" s="40"/>
      <c r="BV113" s="40"/>
      <c r="BW113" s="40"/>
      <c r="BX113" s="40"/>
      <c r="BY113" s="40"/>
      <c r="BZ113" s="40"/>
      <c r="CA113" s="40"/>
      <c r="CB113" s="40"/>
      <c r="CC113" s="40"/>
      <c r="CD113" s="40"/>
      <c r="CE113" s="40"/>
      <c r="CF113" s="40"/>
      <c r="CG113" s="40"/>
      <c r="CH113" s="40">
        <f>SUM(BQ113:CG113)</f>
        <v>0</v>
      </c>
      <c r="CI113" s="76" t="s">
        <v>15</v>
      </c>
      <c r="CJ113" s="70">
        <f>SUM(BQ115:CG115)</f>
        <v>0</v>
      </c>
      <c r="CK113" s="76" t="s">
        <v>15</v>
      </c>
      <c r="CL113" s="71">
        <f>SUM(CJ113+BP113)</f>
        <v>13169</v>
      </c>
      <c r="CM113" s="32"/>
    </row>
    <row r="114" spans="1:91" ht="12.75" customHeight="1" x14ac:dyDescent="0.25">
      <c r="B114" s="336"/>
      <c r="D114" s="11">
        <v>0</v>
      </c>
      <c r="E114" s="11">
        <v>0</v>
      </c>
      <c r="F114" s="11">
        <v>0</v>
      </c>
      <c r="G114" s="11">
        <v>0</v>
      </c>
      <c r="H114" s="11">
        <v>1</v>
      </c>
      <c r="I114" s="11">
        <v>1</v>
      </c>
      <c r="J114" s="11">
        <v>1</v>
      </c>
      <c r="K114" s="11">
        <v>1</v>
      </c>
      <c r="L114" s="11">
        <v>1</v>
      </c>
      <c r="M114" s="11">
        <v>1</v>
      </c>
      <c r="N114" s="11">
        <v>0</v>
      </c>
      <c r="O114" s="11">
        <v>0</v>
      </c>
      <c r="P114" s="11">
        <v>0</v>
      </c>
      <c r="Q114" s="11">
        <v>0</v>
      </c>
      <c r="R114" s="11">
        <v>0</v>
      </c>
      <c r="S114" s="11">
        <v>0</v>
      </c>
      <c r="T114" s="11">
        <v>0</v>
      </c>
      <c r="U114" s="11">
        <v>1</v>
      </c>
      <c r="V114" s="11">
        <v>0</v>
      </c>
      <c r="W114" s="11">
        <v>1</v>
      </c>
      <c r="X114" s="11">
        <v>0</v>
      </c>
      <c r="Y114" s="11">
        <v>1</v>
      </c>
      <c r="Z114" s="11">
        <v>0</v>
      </c>
      <c r="AA114" s="11">
        <v>1</v>
      </c>
      <c r="AB114" s="11">
        <v>0</v>
      </c>
      <c r="AC114" s="11">
        <v>0</v>
      </c>
      <c r="AD114" s="11">
        <v>0</v>
      </c>
      <c r="AE114" s="11">
        <v>1</v>
      </c>
      <c r="AF114" s="11">
        <v>1</v>
      </c>
      <c r="AG114" s="11">
        <v>1</v>
      </c>
      <c r="AH114" s="11">
        <v>1</v>
      </c>
      <c r="AI114" s="11">
        <v>0</v>
      </c>
      <c r="AJ114" s="11">
        <v>0</v>
      </c>
      <c r="AK114" s="11">
        <v>1</v>
      </c>
      <c r="AL114" s="11">
        <v>0</v>
      </c>
      <c r="AM114" s="11">
        <v>1</v>
      </c>
      <c r="AN114" s="11">
        <v>0</v>
      </c>
      <c r="AO114" s="11">
        <v>0</v>
      </c>
      <c r="AP114" s="11">
        <v>1</v>
      </c>
      <c r="AQ114" s="11">
        <v>0</v>
      </c>
      <c r="AR114" s="11">
        <v>0</v>
      </c>
      <c r="AS114" s="11">
        <v>1</v>
      </c>
      <c r="AT114" s="11">
        <v>1</v>
      </c>
      <c r="AU114" s="11">
        <v>1</v>
      </c>
      <c r="AV114" s="11">
        <v>1</v>
      </c>
      <c r="AW114" s="11">
        <v>1</v>
      </c>
      <c r="AX114" s="11">
        <v>1</v>
      </c>
      <c r="AY114" s="11">
        <v>1</v>
      </c>
      <c r="AZ114" s="11">
        <v>1</v>
      </c>
      <c r="BA114" s="11">
        <v>1</v>
      </c>
      <c r="BB114" s="11">
        <v>1</v>
      </c>
      <c r="BC114" s="11">
        <v>1</v>
      </c>
      <c r="BD114" s="11">
        <v>1</v>
      </c>
      <c r="BE114" s="11">
        <v>1</v>
      </c>
      <c r="BF114" s="11">
        <v>1</v>
      </c>
      <c r="BG114" s="11">
        <v>0</v>
      </c>
      <c r="BH114" s="11">
        <v>1</v>
      </c>
      <c r="BI114" s="11">
        <v>1</v>
      </c>
      <c r="BJ114" s="11">
        <v>1</v>
      </c>
      <c r="BK114" s="11">
        <v>1</v>
      </c>
      <c r="BL114" s="11">
        <v>1</v>
      </c>
      <c r="BM114" s="11">
        <v>0</v>
      </c>
      <c r="BN114" s="174"/>
      <c r="BO114" s="76" t="s">
        <v>16</v>
      </c>
      <c r="BP114" s="84">
        <v>0</v>
      </c>
      <c r="BQ114" s="11">
        <v>0</v>
      </c>
      <c r="BR114" s="11">
        <v>0</v>
      </c>
      <c r="BS114" s="11">
        <v>0</v>
      </c>
      <c r="BT114" s="11">
        <v>0</v>
      </c>
      <c r="BU114" s="11">
        <v>0</v>
      </c>
      <c r="BV114" s="11">
        <v>0</v>
      </c>
      <c r="BW114" s="11">
        <v>0</v>
      </c>
      <c r="BX114" s="11">
        <v>0</v>
      </c>
      <c r="BY114" s="11">
        <v>0</v>
      </c>
      <c r="BZ114" s="11">
        <v>0</v>
      </c>
      <c r="CA114" s="11">
        <v>0</v>
      </c>
      <c r="CB114" s="11">
        <v>0</v>
      </c>
      <c r="CC114" s="11">
        <v>0</v>
      </c>
      <c r="CD114" s="11">
        <v>0</v>
      </c>
      <c r="CE114" s="11">
        <v>0</v>
      </c>
      <c r="CF114" s="11">
        <v>0</v>
      </c>
      <c r="CG114" s="11">
        <v>0</v>
      </c>
      <c r="CH114" s="175"/>
      <c r="CI114" s="76" t="s">
        <v>16</v>
      </c>
      <c r="CJ114" s="46">
        <f>SUM(BQ114:CH114)</f>
        <v>0</v>
      </c>
      <c r="CK114" s="76" t="s">
        <v>16</v>
      </c>
      <c r="CL114" s="46">
        <f>SUM(CJ114+BP114)</f>
        <v>0</v>
      </c>
      <c r="CM114" s="32"/>
    </row>
    <row r="115" spans="1:91" ht="12.75" customHeight="1" x14ac:dyDescent="0.25">
      <c r="B115" s="337"/>
      <c r="C115" s="4"/>
      <c r="D115" s="11">
        <f t="shared" ref="D115:BI115" si="109">SUM((D112+D113)*D114)</f>
        <v>0</v>
      </c>
      <c r="E115" s="11">
        <f t="shared" si="109"/>
        <v>0</v>
      </c>
      <c r="F115" s="11">
        <f t="shared" si="109"/>
        <v>0</v>
      </c>
      <c r="G115" s="11">
        <f t="shared" si="109"/>
        <v>0</v>
      </c>
      <c r="H115" s="11">
        <f t="shared" si="109"/>
        <v>416</v>
      </c>
      <c r="I115" s="11">
        <f t="shared" si="109"/>
        <v>120</v>
      </c>
      <c r="J115" s="11">
        <f t="shared" si="109"/>
        <v>312</v>
      </c>
      <c r="K115" s="11">
        <f t="shared" si="109"/>
        <v>321</v>
      </c>
      <c r="L115" s="11">
        <f t="shared" si="109"/>
        <v>248</v>
      </c>
      <c r="M115" s="11">
        <f t="shared" si="109"/>
        <v>388</v>
      </c>
      <c r="N115" s="11">
        <f t="shared" si="109"/>
        <v>0</v>
      </c>
      <c r="O115" s="11">
        <f t="shared" si="109"/>
        <v>0</v>
      </c>
      <c r="P115" s="11">
        <f t="shared" si="109"/>
        <v>0</v>
      </c>
      <c r="Q115" s="11">
        <f t="shared" si="109"/>
        <v>0</v>
      </c>
      <c r="R115" s="11">
        <f t="shared" si="109"/>
        <v>0</v>
      </c>
      <c r="S115" s="11">
        <f t="shared" si="109"/>
        <v>0</v>
      </c>
      <c r="T115" s="11">
        <f t="shared" si="109"/>
        <v>0</v>
      </c>
      <c r="U115" s="11">
        <f t="shared" si="109"/>
        <v>280</v>
      </c>
      <c r="V115" s="11">
        <f t="shared" si="109"/>
        <v>0</v>
      </c>
      <c r="W115" s="11">
        <f t="shared" si="109"/>
        <v>176</v>
      </c>
      <c r="X115" s="11">
        <f t="shared" si="109"/>
        <v>0</v>
      </c>
      <c r="Y115" s="11">
        <f t="shared" si="109"/>
        <v>104</v>
      </c>
      <c r="Z115" s="11">
        <f t="shared" si="109"/>
        <v>0</v>
      </c>
      <c r="AA115" s="11">
        <f t="shared" si="109"/>
        <v>1945</v>
      </c>
      <c r="AB115" s="11">
        <f t="shared" si="109"/>
        <v>0</v>
      </c>
      <c r="AC115" s="11">
        <f t="shared" si="109"/>
        <v>0</v>
      </c>
      <c r="AD115" s="11">
        <f t="shared" si="109"/>
        <v>0</v>
      </c>
      <c r="AE115" s="11">
        <f t="shared" si="109"/>
        <v>200</v>
      </c>
      <c r="AF115" s="11">
        <f t="shared" si="109"/>
        <v>284</v>
      </c>
      <c r="AG115" s="11">
        <f t="shared" si="109"/>
        <v>250</v>
      </c>
      <c r="AH115" s="11">
        <f t="shared" si="109"/>
        <v>342</v>
      </c>
      <c r="AI115" s="11">
        <f t="shared" si="109"/>
        <v>0</v>
      </c>
      <c r="AJ115" s="11">
        <f t="shared" si="109"/>
        <v>0</v>
      </c>
      <c r="AK115" s="11">
        <f t="shared" si="109"/>
        <v>330</v>
      </c>
      <c r="AL115" s="11">
        <f t="shared" si="109"/>
        <v>0</v>
      </c>
      <c r="AM115" s="11">
        <f t="shared" si="109"/>
        <v>354</v>
      </c>
      <c r="AN115" s="11">
        <f t="shared" si="109"/>
        <v>0</v>
      </c>
      <c r="AO115" s="11">
        <f t="shared" si="109"/>
        <v>0</v>
      </c>
      <c r="AP115" s="11">
        <f t="shared" si="109"/>
        <v>343</v>
      </c>
      <c r="AQ115" s="11">
        <f t="shared" si="109"/>
        <v>0</v>
      </c>
      <c r="AR115" s="11">
        <f t="shared" si="109"/>
        <v>0</v>
      </c>
      <c r="AS115" s="11">
        <f t="shared" si="109"/>
        <v>330</v>
      </c>
      <c r="AT115" s="11">
        <f t="shared" si="109"/>
        <v>394</v>
      </c>
      <c r="AU115" s="11">
        <f t="shared" si="109"/>
        <v>452</v>
      </c>
      <c r="AV115" s="11">
        <f t="shared" si="109"/>
        <v>580</v>
      </c>
      <c r="AW115" s="11">
        <f t="shared" si="109"/>
        <v>386</v>
      </c>
      <c r="AX115" s="11">
        <f t="shared" si="109"/>
        <v>260</v>
      </c>
      <c r="AY115" s="11">
        <f t="shared" si="109"/>
        <v>388</v>
      </c>
      <c r="AZ115" s="11">
        <f t="shared" si="109"/>
        <v>254</v>
      </c>
      <c r="BA115" s="11">
        <f t="shared" si="109"/>
        <v>506</v>
      </c>
      <c r="BB115" s="11">
        <f t="shared" si="109"/>
        <v>336</v>
      </c>
      <c r="BC115" s="11">
        <f t="shared" si="109"/>
        <v>451</v>
      </c>
      <c r="BD115" s="11">
        <f t="shared" si="109"/>
        <v>312</v>
      </c>
      <c r="BE115" s="11">
        <f t="shared" si="109"/>
        <v>200</v>
      </c>
      <c r="BF115" s="11">
        <f t="shared" si="109"/>
        <v>398</v>
      </c>
      <c r="BG115" s="11">
        <f t="shared" si="109"/>
        <v>0</v>
      </c>
      <c r="BH115" s="11">
        <f t="shared" si="109"/>
        <v>444</v>
      </c>
      <c r="BI115" s="11">
        <f t="shared" si="109"/>
        <v>329</v>
      </c>
      <c r="BJ115" s="11">
        <f>SUM((BJ112+BJ113)*BJ114)</f>
        <v>316</v>
      </c>
      <c r="BK115" s="11">
        <f t="shared" ref="BK115" si="110">SUM((BK112+BK113)*BK114)</f>
        <v>238</v>
      </c>
      <c r="BL115" s="11">
        <f t="shared" ref="BL115:BM115" si="111">SUM((BL112+BL113)*BL114)</f>
        <v>182</v>
      </c>
      <c r="BM115" s="11">
        <f t="shared" si="111"/>
        <v>0</v>
      </c>
      <c r="BN115" s="174"/>
      <c r="BO115" s="76" t="s">
        <v>27</v>
      </c>
      <c r="BP115" s="84">
        <f>COUNTIF(D112:BM112,"&gt;0")</f>
        <v>34</v>
      </c>
      <c r="BQ115" s="11">
        <f t="shared" ref="BQ115:CG115" si="112">SUM((BQ112+BQ113)*BQ114)</f>
        <v>0</v>
      </c>
      <c r="BR115" s="11">
        <f t="shared" si="112"/>
        <v>0</v>
      </c>
      <c r="BS115" s="11">
        <f t="shared" si="112"/>
        <v>0</v>
      </c>
      <c r="BT115" s="11">
        <f t="shared" si="112"/>
        <v>0</v>
      </c>
      <c r="BU115" s="11">
        <f t="shared" si="112"/>
        <v>0</v>
      </c>
      <c r="BV115" s="11">
        <f t="shared" si="112"/>
        <v>0</v>
      </c>
      <c r="BW115" s="11">
        <f t="shared" si="112"/>
        <v>0</v>
      </c>
      <c r="BX115" s="11">
        <f t="shared" si="112"/>
        <v>0</v>
      </c>
      <c r="BY115" s="11">
        <f t="shared" si="112"/>
        <v>0</v>
      </c>
      <c r="BZ115" s="11">
        <f t="shared" si="112"/>
        <v>0</v>
      </c>
      <c r="CA115" s="11">
        <f t="shared" si="112"/>
        <v>0</v>
      </c>
      <c r="CB115" s="11">
        <f t="shared" si="112"/>
        <v>0</v>
      </c>
      <c r="CC115" s="11">
        <f t="shared" si="112"/>
        <v>0</v>
      </c>
      <c r="CD115" s="11">
        <f t="shared" si="112"/>
        <v>0</v>
      </c>
      <c r="CE115" s="11">
        <f t="shared" si="112"/>
        <v>0</v>
      </c>
      <c r="CF115" s="11">
        <f t="shared" si="112"/>
        <v>0</v>
      </c>
      <c r="CG115" s="11">
        <f t="shared" si="112"/>
        <v>0</v>
      </c>
      <c r="CH115" s="175"/>
      <c r="CI115" s="76" t="s">
        <v>28</v>
      </c>
      <c r="CJ115" s="46">
        <f>COUNTIF(BQ112:CG112,"&gt;0")</f>
        <v>0</v>
      </c>
      <c r="CK115" s="76" t="s">
        <v>27</v>
      </c>
      <c r="CL115" s="46">
        <f>SUM(CJ115+BP115)</f>
        <v>34</v>
      </c>
      <c r="CM115" s="32"/>
    </row>
    <row r="116" spans="1:91" ht="12.75" customHeight="1" x14ac:dyDescent="0.25">
      <c r="A116" s="5">
        <v>28</v>
      </c>
      <c r="B116" s="327" t="str">
        <f>VLOOKUP(A116,'Numéro licences'!$H$4:$I$47,2)</f>
        <v>VANDEN BOSSCHE Vincent</v>
      </c>
      <c r="C116" s="66" t="s">
        <v>4</v>
      </c>
      <c r="D116" s="11"/>
      <c r="E116" s="11"/>
      <c r="F116" s="11"/>
      <c r="G116" s="11"/>
      <c r="H116" s="11"/>
      <c r="I116" s="166"/>
      <c r="J116" s="11"/>
      <c r="K116" s="11"/>
      <c r="L116" s="11"/>
      <c r="M116" s="11"/>
      <c r="N116" s="11"/>
      <c r="O116" s="11"/>
      <c r="P116" s="11"/>
      <c r="Q116" s="11"/>
      <c r="R116" s="11"/>
      <c r="S116" s="167"/>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68">
        <f>SUM(D116:BM116)</f>
        <v>0</v>
      </c>
      <c r="BO116" s="76" t="s">
        <v>14</v>
      </c>
      <c r="BP116" s="82">
        <f>SUM(BN116:BN117)</f>
        <v>0</v>
      </c>
      <c r="BQ116" s="40"/>
      <c r="BR116" s="40"/>
      <c r="BS116" s="40"/>
      <c r="BT116" s="40"/>
      <c r="BU116" s="40"/>
      <c r="BV116" s="40"/>
      <c r="BW116" s="40"/>
      <c r="BX116" s="40"/>
      <c r="BY116" s="40"/>
      <c r="BZ116" s="40"/>
      <c r="CA116" s="40"/>
      <c r="CB116" s="40"/>
      <c r="CC116" s="40"/>
      <c r="CD116" s="40"/>
      <c r="CE116" s="40"/>
      <c r="CF116" s="40"/>
      <c r="CG116" s="40"/>
      <c r="CH116" s="40">
        <f>SUM(BQ116:CG116)</f>
        <v>0</v>
      </c>
      <c r="CI116" s="76" t="s">
        <v>14</v>
      </c>
      <c r="CJ116" s="41">
        <f>SUM(CH116+CH117)</f>
        <v>0</v>
      </c>
      <c r="CK116" s="76" t="s">
        <v>14</v>
      </c>
      <c r="CL116" s="28">
        <f>SUM(BP116+CJ116)</f>
        <v>0</v>
      </c>
      <c r="CM116" s="32"/>
    </row>
    <row r="117" spans="1:91" ht="12.75" customHeight="1" x14ac:dyDescent="0.25">
      <c r="A117" s="34"/>
      <c r="B117" s="328"/>
      <c r="C117" s="66" t="s">
        <v>5</v>
      </c>
      <c r="D117" s="11"/>
      <c r="E117" s="11"/>
      <c r="F117" s="11"/>
      <c r="G117" s="11"/>
      <c r="H117" s="11"/>
      <c r="I117" s="11"/>
      <c r="J117" s="11"/>
      <c r="K117" s="11"/>
      <c r="L117" s="11"/>
      <c r="M117" s="11"/>
      <c r="N117" s="11"/>
      <c r="O117" s="11"/>
      <c r="P117" s="11"/>
      <c r="Q117" s="11"/>
      <c r="R117" s="11"/>
      <c r="S117" s="167"/>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68">
        <f>SUM(D117:BM117)</f>
        <v>0</v>
      </c>
      <c r="BO117" s="76" t="s">
        <v>15</v>
      </c>
      <c r="BP117" s="83">
        <f>SUM(D119:BM119)</f>
        <v>0</v>
      </c>
      <c r="BQ117" s="40"/>
      <c r="BR117" s="40"/>
      <c r="BS117" s="40"/>
      <c r="BT117" s="40"/>
      <c r="BU117" s="40"/>
      <c r="BV117" s="40"/>
      <c r="BW117" s="40"/>
      <c r="BX117" s="40"/>
      <c r="BY117" s="40"/>
      <c r="BZ117" s="40"/>
      <c r="CA117" s="40"/>
      <c r="CB117" s="40"/>
      <c r="CC117" s="40"/>
      <c r="CD117" s="40"/>
      <c r="CE117" s="40"/>
      <c r="CF117" s="40"/>
      <c r="CG117" s="40"/>
      <c r="CH117" s="40">
        <f>SUM(BQ117:CG117)</f>
        <v>0</v>
      </c>
      <c r="CI117" s="76" t="s">
        <v>15</v>
      </c>
      <c r="CJ117" s="70">
        <f>SUM(BQ119:CG119)</f>
        <v>0</v>
      </c>
      <c r="CK117" s="76" t="s">
        <v>15</v>
      </c>
      <c r="CL117" s="71">
        <f>SUM(CJ117+BP117)</f>
        <v>0</v>
      </c>
      <c r="CM117" s="32"/>
    </row>
    <row r="118" spans="1:91" ht="12.75" customHeight="1" x14ac:dyDescent="0.25">
      <c r="B118" s="328"/>
      <c r="C118" s="4"/>
      <c r="D118" s="11">
        <v>0</v>
      </c>
      <c r="E118" s="11">
        <v>0</v>
      </c>
      <c r="F118" s="11">
        <v>0</v>
      </c>
      <c r="G118" s="11">
        <v>0</v>
      </c>
      <c r="H118" s="11">
        <v>0</v>
      </c>
      <c r="I118" s="11">
        <v>0</v>
      </c>
      <c r="J118" s="11">
        <v>0</v>
      </c>
      <c r="K118" s="11">
        <v>0</v>
      </c>
      <c r="L118" s="11">
        <v>0</v>
      </c>
      <c r="M118" s="11">
        <v>0</v>
      </c>
      <c r="N118" s="11">
        <v>0</v>
      </c>
      <c r="O118" s="11">
        <v>0</v>
      </c>
      <c r="P118" s="11">
        <v>0</v>
      </c>
      <c r="Q118" s="11">
        <v>0</v>
      </c>
      <c r="R118" s="11">
        <v>0</v>
      </c>
      <c r="S118" s="11">
        <v>0</v>
      </c>
      <c r="T118" s="11">
        <v>0</v>
      </c>
      <c r="U118" s="11">
        <v>0</v>
      </c>
      <c r="V118" s="11">
        <v>0</v>
      </c>
      <c r="W118" s="11">
        <v>0</v>
      </c>
      <c r="X118" s="11">
        <v>0</v>
      </c>
      <c r="Y118" s="11">
        <v>0</v>
      </c>
      <c r="Z118" s="11">
        <v>0</v>
      </c>
      <c r="AA118" s="11">
        <v>0</v>
      </c>
      <c r="AB118" s="11">
        <v>0</v>
      </c>
      <c r="AC118" s="11">
        <v>0</v>
      </c>
      <c r="AD118" s="11">
        <v>0</v>
      </c>
      <c r="AE118" s="11">
        <v>0</v>
      </c>
      <c r="AF118" s="11">
        <v>0</v>
      </c>
      <c r="AG118" s="11">
        <v>0</v>
      </c>
      <c r="AH118" s="11">
        <v>0</v>
      </c>
      <c r="AI118" s="11">
        <v>0</v>
      </c>
      <c r="AJ118" s="11">
        <v>0</v>
      </c>
      <c r="AK118" s="11">
        <v>0</v>
      </c>
      <c r="AL118" s="11">
        <v>0</v>
      </c>
      <c r="AM118" s="11">
        <v>0</v>
      </c>
      <c r="AN118" s="11">
        <v>0</v>
      </c>
      <c r="AO118" s="11">
        <v>0</v>
      </c>
      <c r="AP118" s="11">
        <v>0</v>
      </c>
      <c r="AQ118" s="11">
        <v>0</v>
      </c>
      <c r="AR118" s="11">
        <v>0</v>
      </c>
      <c r="AS118" s="11">
        <v>0</v>
      </c>
      <c r="AT118" s="11">
        <v>0</v>
      </c>
      <c r="AU118" s="11">
        <v>0</v>
      </c>
      <c r="AV118" s="11">
        <v>0</v>
      </c>
      <c r="AW118" s="11">
        <v>0</v>
      </c>
      <c r="AX118" s="11">
        <v>0</v>
      </c>
      <c r="AY118" s="11">
        <v>0</v>
      </c>
      <c r="AZ118" s="11">
        <v>0</v>
      </c>
      <c r="BA118" s="11">
        <v>0</v>
      </c>
      <c r="BB118" s="11">
        <v>0</v>
      </c>
      <c r="BC118" s="11">
        <v>0</v>
      </c>
      <c r="BD118" s="11">
        <v>0</v>
      </c>
      <c r="BE118" s="11">
        <v>0</v>
      </c>
      <c r="BF118" s="11">
        <v>0</v>
      </c>
      <c r="BG118" s="11">
        <v>0</v>
      </c>
      <c r="BH118" s="11">
        <v>0</v>
      </c>
      <c r="BI118" s="11">
        <v>0</v>
      </c>
      <c r="BJ118" s="11">
        <v>0</v>
      </c>
      <c r="BK118" s="11">
        <v>0</v>
      </c>
      <c r="BL118" s="11">
        <v>0</v>
      </c>
      <c r="BM118" s="11">
        <v>0</v>
      </c>
      <c r="BN118" s="174"/>
      <c r="BO118" s="76" t="s">
        <v>16</v>
      </c>
      <c r="BP118" s="84">
        <v>0</v>
      </c>
      <c r="BQ118" s="11">
        <v>0</v>
      </c>
      <c r="BR118" s="11">
        <v>0</v>
      </c>
      <c r="BS118" s="11">
        <v>0</v>
      </c>
      <c r="BT118" s="11">
        <v>0</v>
      </c>
      <c r="BU118" s="11">
        <v>0</v>
      </c>
      <c r="BV118" s="11">
        <v>0</v>
      </c>
      <c r="BW118" s="11">
        <v>0</v>
      </c>
      <c r="BX118" s="11">
        <v>0</v>
      </c>
      <c r="BY118" s="11">
        <v>0</v>
      </c>
      <c r="BZ118" s="11">
        <v>0</v>
      </c>
      <c r="CA118" s="11">
        <v>0</v>
      </c>
      <c r="CB118" s="11">
        <v>0</v>
      </c>
      <c r="CC118" s="11">
        <v>0</v>
      </c>
      <c r="CD118" s="11">
        <v>0</v>
      </c>
      <c r="CE118" s="11">
        <v>0</v>
      </c>
      <c r="CF118" s="11">
        <v>0</v>
      </c>
      <c r="CG118" s="11">
        <v>0</v>
      </c>
      <c r="CH118" s="175"/>
      <c r="CI118" s="76" t="s">
        <v>16</v>
      </c>
      <c r="CJ118" s="46">
        <f>SUM(BQ118:CH118)</f>
        <v>0</v>
      </c>
      <c r="CK118" s="76" t="s">
        <v>16</v>
      </c>
      <c r="CL118" s="46">
        <f>SUM(CJ118+BP118)</f>
        <v>0</v>
      </c>
      <c r="CM118" s="32"/>
    </row>
    <row r="119" spans="1:91" ht="12.75" customHeight="1" x14ac:dyDescent="0.25">
      <c r="B119" s="329"/>
      <c r="C119" s="4"/>
      <c r="D119" s="11">
        <f t="shared" ref="D119:BI119" si="113">SUM((D116+D117)*D118)</f>
        <v>0</v>
      </c>
      <c r="E119" s="11">
        <f t="shared" si="113"/>
        <v>0</v>
      </c>
      <c r="F119" s="11">
        <f t="shared" si="113"/>
        <v>0</v>
      </c>
      <c r="G119" s="11">
        <f t="shared" si="113"/>
        <v>0</v>
      </c>
      <c r="H119" s="11">
        <f t="shared" si="113"/>
        <v>0</v>
      </c>
      <c r="I119" s="11">
        <f t="shared" si="113"/>
        <v>0</v>
      </c>
      <c r="J119" s="11">
        <f t="shared" si="113"/>
        <v>0</v>
      </c>
      <c r="K119" s="11">
        <f t="shared" si="113"/>
        <v>0</v>
      </c>
      <c r="L119" s="11">
        <f t="shared" si="113"/>
        <v>0</v>
      </c>
      <c r="M119" s="11">
        <f t="shared" si="113"/>
        <v>0</v>
      </c>
      <c r="N119" s="11">
        <f t="shared" si="113"/>
        <v>0</v>
      </c>
      <c r="O119" s="11">
        <f t="shared" si="113"/>
        <v>0</v>
      </c>
      <c r="P119" s="11">
        <f t="shared" si="113"/>
        <v>0</v>
      </c>
      <c r="Q119" s="11">
        <f t="shared" si="113"/>
        <v>0</v>
      </c>
      <c r="R119" s="11">
        <f t="shared" si="113"/>
        <v>0</v>
      </c>
      <c r="S119" s="11">
        <f t="shared" si="113"/>
        <v>0</v>
      </c>
      <c r="T119" s="11">
        <f t="shared" si="113"/>
        <v>0</v>
      </c>
      <c r="U119" s="11">
        <f t="shared" si="113"/>
        <v>0</v>
      </c>
      <c r="V119" s="11">
        <f t="shared" si="113"/>
        <v>0</v>
      </c>
      <c r="W119" s="11">
        <f t="shared" si="113"/>
        <v>0</v>
      </c>
      <c r="X119" s="11">
        <f t="shared" si="113"/>
        <v>0</v>
      </c>
      <c r="Y119" s="11">
        <f t="shared" si="113"/>
        <v>0</v>
      </c>
      <c r="Z119" s="11">
        <f t="shared" si="113"/>
        <v>0</v>
      </c>
      <c r="AA119" s="11">
        <f t="shared" si="113"/>
        <v>0</v>
      </c>
      <c r="AB119" s="11">
        <f t="shared" si="113"/>
        <v>0</v>
      </c>
      <c r="AC119" s="11">
        <f t="shared" si="113"/>
        <v>0</v>
      </c>
      <c r="AD119" s="11">
        <f t="shared" si="113"/>
        <v>0</v>
      </c>
      <c r="AE119" s="11">
        <f t="shared" si="113"/>
        <v>0</v>
      </c>
      <c r="AF119" s="11">
        <f t="shared" si="113"/>
        <v>0</v>
      </c>
      <c r="AG119" s="11">
        <f t="shared" si="113"/>
        <v>0</v>
      </c>
      <c r="AH119" s="11">
        <f t="shared" si="113"/>
        <v>0</v>
      </c>
      <c r="AI119" s="11">
        <f t="shared" si="113"/>
        <v>0</v>
      </c>
      <c r="AJ119" s="11">
        <f t="shared" si="113"/>
        <v>0</v>
      </c>
      <c r="AK119" s="11">
        <f t="shared" si="113"/>
        <v>0</v>
      </c>
      <c r="AL119" s="11">
        <f t="shared" si="113"/>
        <v>0</v>
      </c>
      <c r="AM119" s="11">
        <f t="shared" si="113"/>
        <v>0</v>
      </c>
      <c r="AN119" s="11">
        <f t="shared" si="113"/>
        <v>0</v>
      </c>
      <c r="AO119" s="11">
        <f t="shared" si="113"/>
        <v>0</v>
      </c>
      <c r="AP119" s="11">
        <f t="shared" si="113"/>
        <v>0</v>
      </c>
      <c r="AQ119" s="11">
        <f t="shared" si="113"/>
        <v>0</v>
      </c>
      <c r="AR119" s="11">
        <f t="shared" si="113"/>
        <v>0</v>
      </c>
      <c r="AS119" s="11">
        <f t="shared" si="113"/>
        <v>0</v>
      </c>
      <c r="AT119" s="11">
        <f t="shared" si="113"/>
        <v>0</v>
      </c>
      <c r="AU119" s="11">
        <f t="shared" si="113"/>
        <v>0</v>
      </c>
      <c r="AV119" s="11">
        <f t="shared" si="113"/>
        <v>0</v>
      </c>
      <c r="AW119" s="11">
        <f t="shared" si="113"/>
        <v>0</v>
      </c>
      <c r="AX119" s="11">
        <f t="shared" si="113"/>
        <v>0</v>
      </c>
      <c r="AY119" s="11">
        <f t="shared" si="113"/>
        <v>0</v>
      </c>
      <c r="AZ119" s="11">
        <f t="shared" si="113"/>
        <v>0</v>
      </c>
      <c r="BA119" s="11">
        <f t="shared" si="113"/>
        <v>0</v>
      </c>
      <c r="BB119" s="11">
        <f t="shared" si="113"/>
        <v>0</v>
      </c>
      <c r="BC119" s="11">
        <f t="shared" si="113"/>
        <v>0</v>
      </c>
      <c r="BD119" s="11">
        <f t="shared" si="113"/>
        <v>0</v>
      </c>
      <c r="BE119" s="11">
        <f t="shared" si="113"/>
        <v>0</v>
      </c>
      <c r="BF119" s="11">
        <f t="shared" si="113"/>
        <v>0</v>
      </c>
      <c r="BG119" s="11">
        <f t="shared" si="113"/>
        <v>0</v>
      </c>
      <c r="BH119" s="11">
        <f t="shared" si="113"/>
        <v>0</v>
      </c>
      <c r="BI119" s="11">
        <f t="shared" si="113"/>
        <v>0</v>
      </c>
      <c r="BJ119" s="11">
        <f>SUM((BJ116+BJ117)*BJ118)</f>
        <v>0</v>
      </c>
      <c r="BK119" s="11">
        <f t="shared" ref="BK119" si="114">SUM((BK116+BK117)*BK118)</f>
        <v>0</v>
      </c>
      <c r="BL119" s="11">
        <f t="shared" ref="BL119:BM119" si="115">SUM((BL116+BL117)*BL118)</f>
        <v>0</v>
      </c>
      <c r="BM119" s="11">
        <f t="shared" si="115"/>
        <v>0</v>
      </c>
      <c r="BN119" s="174"/>
      <c r="BO119" s="76" t="s">
        <v>27</v>
      </c>
      <c r="BP119" s="84">
        <f>COUNTIF(D116:BM116,"&gt;0")</f>
        <v>0</v>
      </c>
      <c r="BQ119" s="11">
        <f t="shared" ref="BQ119:CG119" si="116">SUM((BQ116+BQ117)*BQ118)</f>
        <v>0</v>
      </c>
      <c r="BR119" s="11">
        <f t="shared" si="116"/>
        <v>0</v>
      </c>
      <c r="BS119" s="11">
        <f t="shared" si="116"/>
        <v>0</v>
      </c>
      <c r="BT119" s="11">
        <f t="shared" si="116"/>
        <v>0</v>
      </c>
      <c r="BU119" s="11">
        <f t="shared" si="116"/>
        <v>0</v>
      </c>
      <c r="BV119" s="11">
        <f t="shared" si="116"/>
        <v>0</v>
      </c>
      <c r="BW119" s="11">
        <f t="shared" si="116"/>
        <v>0</v>
      </c>
      <c r="BX119" s="11">
        <f t="shared" si="116"/>
        <v>0</v>
      </c>
      <c r="BY119" s="11">
        <f t="shared" si="116"/>
        <v>0</v>
      </c>
      <c r="BZ119" s="11">
        <f t="shared" si="116"/>
        <v>0</v>
      </c>
      <c r="CA119" s="11">
        <f t="shared" si="116"/>
        <v>0</v>
      </c>
      <c r="CB119" s="11">
        <f t="shared" si="116"/>
        <v>0</v>
      </c>
      <c r="CC119" s="11">
        <f t="shared" si="116"/>
        <v>0</v>
      </c>
      <c r="CD119" s="11">
        <f t="shared" si="116"/>
        <v>0</v>
      </c>
      <c r="CE119" s="11">
        <f t="shared" si="116"/>
        <v>0</v>
      </c>
      <c r="CF119" s="11">
        <f t="shared" si="116"/>
        <v>0</v>
      </c>
      <c r="CG119" s="11">
        <f t="shared" si="116"/>
        <v>0</v>
      </c>
      <c r="CH119" s="175"/>
      <c r="CI119" s="76" t="s">
        <v>28</v>
      </c>
      <c r="CJ119" s="46">
        <f>COUNTIF(BQ116:CG116,"&gt;0")</f>
        <v>0</v>
      </c>
      <c r="CK119" s="76" t="s">
        <v>27</v>
      </c>
      <c r="CL119" s="46">
        <f>SUM(CJ119+BP119)</f>
        <v>0</v>
      </c>
    </row>
    <row r="120" spans="1:91" ht="12.75" customHeight="1" x14ac:dyDescent="0.25">
      <c r="A120" s="5">
        <v>29</v>
      </c>
      <c r="B120" s="335" t="str">
        <f>VLOOKUP(A120,'Numéro licences'!$H$4:$I$47,2)</f>
        <v>VANDERVELDEN Robert</v>
      </c>
      <c r="C120" s="66" t="s">
        <v>4</v>
      </c>
      <c r="D120" s="11"/>
      <c r="E120" s="11"/>
      <c r="F120" s="11"/>
      <c r="G120" s="11"/>
      <c r="H120" s="11"/>
      <c r="I120" s="166">
        <v>0</v>
      </c>
      <c r="J120" s="11"/>
      <c r="K120" s="11"/>
      <c r="L120" s="11"/>
      <c r="M120" s="11"/>
      <c r="N120" s="11"/>
      <c r="O120" s="11"/>
      <c r="P120" s="11"/>
      <c r="Q120" s="11"/>
      <c r="R120" s="11"/>
      <c r="S120" s="167"/>
      <c r="T120" s="11"/>
      <c r="U120" s="11"/>
      <c r="V120" s="11">
        <v>124</v>
      </c>
      <c r="W120" s="11"/>
      <c r="X120" s="11"/>
      <c r="Y120" s="11">
        <v>104</v>
      </c>
      <c r="Z120" s="11">
        <v>262</v>
      </c>
      <c r="AA120" s="11"/>
      <c r="AB120" s="11">
        <v>20</v>
      </c>
      <c r="AC120" s="11"/>
      <c r="AD120" s="11"/>
      <c r="AE120" s="11">
        <v>0</v>
      </c>
      <c r="AF120" s="11"/>
      <c r="AG120" s="11"/>
      <c r="AH120" s="11"/>
      <c r="AI120" s="11">
        <v>60</v>
      </c>
      <c r="AJ120" s="11"/>
      <c r="AK120" s="11"/>
      <c r="AL120" s="11"/>
      <c r="AM120" s="11"/>
      <c r="AN120" s="11"/>
      <c r="AO120" s="11"/>
      <c r="AP120" s="11">
        <v>162</v>
      </c>
      <c r="AQ120" s="11"/>
      <c r="AR120" s="11"/>
      <c r="AS120" s="11"/>
      <c r="AT120" s="11"/>
      <c r="AU120" s="11"/>
      <c r="AV120" s="11"/>
      <c r="AW120" s="11">
        <v>186</v>
      </c>
      <c r="AX120" s="11">
        <v>60</v>
      </c>
      <c r="AY120" s="11"/>
      <c r="AZ120" s="11">
        <v>60</v>
      </c>
      <c r="BA120" s="11">
        <v>356</v>
      </c>
      <c r="BB120" s="11"/>
      <c r="BC120" s="11"/>
      <c r="BD120" s="11"/>
      <c r="BE120" s="11"/>
      <c r="BF120" s="11"/>
      <c r="BG120" s="11"/>
      <c r="BH120" s="11">
        <v>254</v>
      </c>
      <c r="BI120" s="11"/>
      <c r="BJ120" s="11"/>
      <c r="BK120" s="11"/>
      <c r="BL120" s="11">
        <v>52</v>
      </c>
      <c r="BM120" s="11"/>
      <c r="BN120" s="68">
        <f>SUM(D120:BM120)</f>
        <v>1700</v>
      </c>
      <c r="BO120" s="76" t="s">
        <v>14</v>
      </c>
      <c r="BP120" s="82">
        <f>SUM(BN120:BN121)</f>
        <v>3969</v>
      </c>
      <c r="BQ120" s="40"/>
      <c r="BR120" s="40"/>
      <c r="BS120" s="40">
        <v>141</v>
      </c>
      <c r="BT120" s="40"/>
      <c r="BU120" s="40"/>
      <c r="BV120" s="40"/>
      <c r="BW120" s="40"/>
      <c r="BX120" s="40"/>
      <c r="BY120" s="40"/>
      <c r="BZ120" s="40"/>
      <c r="CA120" s="40"/>
      <c r="CB120" s="40"/>
      <c r="CC120" s="40"/>
      <c r="CD120" s="40"/>
      <c r="CE120" s="40"/>
      <c r="CF120" s="40"/>
      <c r="CG120" s="40"/>
      <c r="CH120" s="40">
        <f>SUM(BQ120:CG120)</f>
        <v>141</v>
      </c>
      <c r="CI120" s="76" t="s">
        <v>14</v>
      </c>
      <c r="CJ120" s="41">
        <f>SUM(CH120+CH121)</f>
        <v>261</v>
      </c>
      <c r="CK120" s="76" t="s">
        <v>14</v>
      </c>
      <c r="CL120" s="28">
        <f>SUM(BP120+CJ120)</f>
        <v>4230</v>
      </c>
    </row>
    <row r="121" spans="1:91" ht="12.75" customHeight="1" x14ac:dyDescent="0.25">
      <c r="A121" s="34"/>
      <c r="B121" s="336"/>
      <c r="C121" s="66" t="s">
        <v>5</v>
      </c>
      <c r="D121" s="11"/>
      <c r="E121" s="11"/>
      <c r="F121" s="11"/>
      <c r="G121" s="11"/>
      <c r="H121" s="11"/>
      <c r="I121" s="11">
        <v>120</v>
      </c>
      <c r="J121" s="11"/>
      <c r="K121" s="11"/>
      <c r="L121" s="11"/>
      <c r="M121" s="11"/>
      <c r="N121" s="11"/>
      <c r="O121" s="11"/>
      <c r="P121" s="11"/>
      <c r="Q121" s="11"/>
      <c r="R121" s="11"/>
      <c r="S121" s="167"/>
      <c r="T121" s="11"/>
      <c r="U121" s="11"/>
      <c r="V121" s="11">
        <v>164</v>
      </c>
      <c r="W121" s="11"/>
      <c r="X121" s="11"/>
      <c r="Y121" s="11">
        <v>190</v>
      </c>
      <c r="Z121" s="11">
        <v>160</v>
      </c>
      <c r="AA121" s="11"/>
      <c r="AB121" s="11">
        <v>0</v>
      </c>
      <c r="AC121" s="11"/>
      <c r="AD121" s="11"/>
      <c r="AE121" s="11">
        <v>200</v>
      </c>
      <c r="AF121" s="11"/>
      <c r="AG121" s="11"/>
      <c r="AH121" s="11"/>
      <c r="AI121" s="11">
        <v>190</v>
      </c>
      <c r="AJ121" s="11"/>
      <c r="AK121" s="11"/>
      <c r="AL121" s="11"/>
      <c r="AM121" s="11"/>
      <c r="AN121" s="11"/>
      <c r="AO121" s="11"/>
      <c r="AP121" s="11">
        <v>181</v>
      </c>
      <c r="AQ121" s="11"/>
      <c r="AR121" s="11"/>
      <c r="AS121" s="11"/>
      <c r="AT121" s="11"/>
      <c r="AU121" s="11"/>
      <c r="AV121" s="11"/>
      <c r="AW121" s="11">
        <v>200</v>
      </c>
      <c r="AX121" s="11">
        <v>200</v>
      </c>
      <c r="AY121" s="11"/>
      <c r="AZ121" s="11">
        <v>194</v>
      </c>
      <c r="BA121" s="11">
        <v>150</v>
      </c>
      <c r="BB121" s="11"/>
      <c r="BC121" s="11"/>
      <c r="BD121" s="11"/>
      <c r="BE121" s="11"/>
      <c r="BF121" s="11"/>
      <c r="BG121" s="11"/>
      <c r="BH121" s="11">
        <v>190</v>
      </c>
      <c r="BI121" s="11"/>
      <c r="BJ121" s="11"/>
      <c r="BK121" s="11"/>
      <c r="BL121" s="11">
        <v>130</v>
      </c>
      <c r="BM121" s="11"/>
      <c r="BN121" s="68">
        <f>SUM(D121:BM121)</f>
        <v>2269</v>
      </c>
      <c r="BO121" s="76" t="s">
        <v>15</v>
      </c>
      <c r="BP121" s="83">
        <f>SUM(D123:BM123)</f>
        <v>3969</v>
      </c>
      <c r="BQ121" s="40"/>
      <c r="BR121" s="40"/>
      <c r="BS121" s="40">
        <v>120</v>
      </c>
      <c r="BT121" s="40"/>
      <c r="BU121" s="40"/>
      <c r="BV121" s="40"/>
      <c r="BW121" s="40"/>
      <c r="BX121" s="40"/>
      <c r="BY121" s="40"/>
      <c r="BZ121" s="40"/>
      <c r="CA121" s="40"/>
      <c r="CB121" s="40"/>
      <c r="CC121" s="40"/>
      <c r="CD121" s="40"/>
      <c r="CE121" s="40"/>
      <c r="CF121" s="40"/>
      <c r="CG121" s="40"/>
      <c r="CH121" s="40">
        <f>SUM(BQ121:CG121)</f>
        <v>120</v>
      </c>
      <c r="CI121" s="76" t="s">
        <v>15</v>
      </c>
      <c r="CJ121" s="70">
        <f>SUM(BQ123:CG123)</f>
        <v>261</v>
      </c>
      <c r="CK121" s="76" t="s">
        <v>15</v>
      </c>
      <c r="CL121" s="71">
        <f>SUM(CJ121+BP121)</f>
        <v>4230</v>
      </c>
    </row>
    <row r="122" spans="1:91" ht="12.75" customHeight="1" x14ac:dyDescent="0.25">
      <c r="B122" s="336"/>
      <c r="C122" s="4"/>
      <c r="D122" s="11">
        <v>0</v>
      </c>
      <c r="E122" s="11">
        <v>0</v>
      </c>
      <c r="F122" s="11">
        <v>0</v>
      </c>
      <c r="G122" s="11">
        <v>0</v>
      </c>
      <c r="H122" s="11">
        <v>0</v>
      </c>
      <c r="I122" s="11">
        <v>1</v>
      </c>
      <c r="J122" s="11">
        <v>0</v>
      </c>
      <c r="K122" s="11">
        <v>0</v>
      </c>
      <c r="L122" s="11">
        <v>0</v>
      </c>
      <c r="M122" s="11">
        <v>0</v>
      </c>
      <c r="N122" s="11">
        <v>0</v>
      </c>
      <c r="O122" s="11">
        <v>0</v>
      </c>
      <c r="P122" s="11">
        <v>0</v>
      </c>
      <c r="Q122" s="11">
        <v>0</v>
      </c>
      <c r="R122" s="11">
        <v>0</v>
      </c>
      <c r="S122" s="11">
        <v>0</v>
      </c>
      <c r="T122" s="11">
        <v>0</v>
      </c>
      <c r="U122" s="11">
        <v>0</v>
      </c>
      <c r="V122" s="11">
        <v>1</v>
      </c>
      <c r="W122" s="11">
        <v>0</v>
      </c>
      <c r="X122" s="11">
        <v>0</v>
      </c>
      <c r="Y122" s="11">
        <v>1</v>
      </c>
      <c r="Z122" s="11">
        <v>1</v>
      </c>
      <c r="AA122" s="11">
        <v>0</v>
      </c>
      <c r="AB122" s="11">
        <v>1</v>
      </c>
      <c r="AC122" s="11">
        <v>0</v>
      </c>
      <c r="AD122" s="11">
        <v>0</v>
      </c>
      <c r="AE122" s="11">
        <v>1</v>
      </c>
      <c r="AF122" s="11">
        <v>0</v>
      </c>
      <c r="AG122" s="11">
        <v>0</v>
      </c>
      <c r="AH122" s="11">
        <v>0</v>
      </c>
      <c r="AI122" s="11">
        <v>1</v>
      </c>
      <c r="AJ122" s="11">
        <v>0</v>
      </c>
      <c r="AK122" s="11">
        <v>0</v>
      </c>
      <c r="AL122" s="11">
        <v>0</v>
      </c>
      <c r="AM122" s="11">
        <v>0</v>
      </c>
      <c r="AN122" s="11">
        <v>0</v>
      </c>
      <c r="AO122" s="11">
        <v>0</v>
      </c>
      <c r="AP122" s="11">
        <v>1</v>
      </c>
      <c r="AQ122" s="11">
        <v>0</v>
      </c>
      <c r="AR122" s="11">
        <v>0</v>
      </c>
      <c r="AS122" s="11">
        <v>0</v>
      </c>
      <c r="AT122" s="11">
        <v>0</v>
      </c>
      <c r="AU122" s="11">
        <v>0</v>
      </c>
      <c r="AV122" s="11">
        <v>0</v>
      </c>
      <c r="AW122" s="11">
        <v>1</v>
      </c>
      <c r="AX122" s="11">
        <v>1</v>
      </c>
      <c r="AY122" s="11">
        <v>0</v>
      </c>
      <c r="AZ122" s="11">
        <v>1</v>
      </c>
      <c r="BA122" s="11">
        <v>1</v>
      </c>
      <c r="BB122" s="11">
        <v>0</v>
      </c>
      <c r="BC122" s="11">
        <v>0</v>
      </c>
      <c r="BD122" s="11">
        <v>0</v>
      </c>
      <c r="BE122" s="11">
        <v>0</v>
      </c>
      <c r="BF122" s="11">
        <v>0</v>
      </c>
      <c r="BG122" s="11">
        <v>0</v>
      </c>
      <c r="BH122" s="11">
        <v>1</v>
      </c>
      <c r="BI122" s="11">
        <v>0</v>
      </c>
      <c r="BJ122" s="11">
        <v>0</v>
      </c>
      <c r="BK122" s="11">
        <v>0</v>
      </c>
      <c r="BL122" s="11">
        <v>1</v>
      </c>
      <c r="BM122" s="11">
        <v>0</v>
      </c>
      <c r="BN122" s="174"/>
      <c r="BO122" s="76" t="s">
        <v>16</v>
      </c>
      <c r="BP122" s="84">
        <v>0</v>
      </c>
      <c r="BQ122" s="11">
        <v>0</v>
      </c>
      <c r="BR122" s="11">
        <v>0</v>
      </c>
      <c r="BS122" s="11">
        <v>1</v>
      </c>
      <c r="BT122" s="11">
        <v>0</v>
      </c>
      <c r="BU122" s="11">
        <v>0</v>
      </c>
      <c r="BV122" s="11">
        <v>0</v>
      </c>
      <c r="BW122" s="11">
        <v>0</v>
      </c>
      <c r="BX122" s="11">
        <v>0</v>
      </c>
      <c r="BY122" s="11">
        <v>0</v>
      </c>
      <c r="BZ122" s="11">
        <v>0</v>
      </c>
      <c r="CA122" s="11">
        <v>0</v>
      </c>
      <c r="CB122" s="11">
        <v>0</v>
      </c>
      <c r="CC122" s="11">
        <v>0</v>
      </c>
      <c r="CD122" s="11">
        <v>0</v>
      </c>
      <c r="CE122" s="11">
        <v>0</v>
      </c>
      <c r="CF122" s="11">
        <v>0</v>
      </c>
      <c r="CG122" s="11">
        <v>0</v>
      </c>
      <c r="CH122" s="175"/>
      <c r="CI122" s="76" t="s">
        <v>16</v>
      </c>
      <c r="CJ122" s="46">
        <f>SUM(BQ122:CH122)</f>
        <v>1</v>
      </c>
      <c r="CK122" s="76" t="s">
        <v>16</v>
      </c>
      <c r="CL122" s="46">
        <f>SUM(CJ122+BP122)</f>
        <v>1</v>
      </c>
    </row>
    <row r="123" spans="1:91" ht="12.75" customHeight="1" x14ac:dyDescent="0.25">
      <c r="B123" s="337"/>
      <c r="C123" s="4"/>
      <c r="D123" s="11">
        <f t="shared" ref="D123:BM123" si="117">SUM((D120+D121)*D122)</f>
        <v>0</v>
      </c>
      <c r="E123" s="11">
        <f t="shared" si="117"/>
        <v>0</v>
      </c>
      <c r="F123" s="11">
        <f t="shared" si="117"/>
        <v>0</v>
      </c>
      <c r="G123" s="11">
        <f t="shared" si="117"/>
        <v>0</v>
      </c>
      <c r="H123" s="11">
        <f t="shared" si="117"/>
        <v>0</v>
      </c>
      <c r="I123" s="11">
        <f t="shared" si="117"/>
        <v>120</v>
      </c>
      <c r="J123" s="11">
        <f t="shared" si="117"/>
        <v>0</v>
      </c>
      <c r="K123" s="11">
        <f t="shared" si="117"/>
        <v>0</v>
      </c>
      <c r="L123" s="11">
        <f t="shared" si="117"/>
        <v>0</v>
      </c>
      <c r="M123" s="11">
        <f t="shared" si="117"/>
        <v>0</v>
      </c>
      <c r="N123" s="11">
        <f t="shared" si="117"/>
        <v>0</v>
      </c>
      <c r="O123" s="11">
        <f t="shared" si="117"/>
        <v>0</v>
      </c>
      <c r="P123" s="11">
        <f t="shared" si="117"/>
        <v>0</v>
      </c>
      <c r="Q123" s="11">
        <f t="shared" si="117"/>
        <v>0</v>
      </c>
      <c r="R123" s="11">
        <f t="shared" si="117"/>
        <v>0</v>
      </c>
      <c r="S123" s="11">
        <f t="shared" si="117"/>
        <v>0</v>
      </c>
      <c r="T123" s="11">
        <f t="shared" si="117"/>
        <v>0</v>
      </c>
      <c r="U123" s="11">
        <f t="shared" si="117"/>
        <v>0</v>
      </c>
      <c r="V123" s="11">
        <f t="shared" si="117"/>
        <v>288</v>
      </c>
      <c r="W123" s="11">
        <f t="shared" si="117"/>
        <v>0</v>
      </c>
      <c r="X123" s="11">
        <f t="shared" si="117"/>
        <v>0</v>
      </c>
      <c r="Y123" s="11">
        <f t="shared" si="117"/>
        <v>294</v>
      </c>
      <c r="Z123" s="11">
        <f t="shared" si="117"/>
        <v>422</v>
      </c>
      <c r="AA123" s="11">
        <f t="shared" si="117"/>
        <v>0</v>
      </c>
      <c r="AB123" s="11">
        <f t="shared" si="117"/>
        <v>20</v>
      </c>
      <c r="AC123" s="11">
        <f t="shared" si="117"/>
        <v>0</v>
      </c>
      <c r="AD123" s="11">
        <f t="shared" si="117"/>
        <v>0</v>
      </c>
      <c r="AE123" s="11">
        <f t="shared" si="117"/>
        <v>200</v>
      </c>
      <c r="AF123" s="11">
        <f t="shared" si="117"/>
        <v>0</v>
      </c>
      <c r="AG123" s="11">
        <f t="shared" si="117"/>
        <v>0</v>
      </c>
      <c r="AH123" s="11">
        <f t="shared" si="117"/>
        <v>0</v>
      </c>
      <c r="AI123" s="11">
        <f t="shared" si="117"/>
        <v>250</v>
      </c>
      <c r="AJ123" s="11">
        <f t="shared" si="117"/>
        <v>0</v>
      </c>
      <c r="AK123" s="11">
        <f t="shared" si="117"/>
        <v>0</v>
      </c>
      <c r="AL123" s="11">
        <f t="shared" si="117"/>
        <v>0</v>
      </c>
      <c r="AM123" s="11">
        <f t="shared" si="117"/>
        <v>0</v>
      </c>
      <c r="AN123" s="11">
        <f t="shared" si="117"/>
        <v>0</v>
      </c>
      <c r="AO123" s="11">
        <f t="shared" si="117"/>
        <v>0</v>
      </c>
      <c r="AP123" s="11">
        <f t="shared" si="117"/>
        <v>343</v>
      </c>
      <c r="AQ123" s="11">
        <f t="shared" si="117"/>
        <v>0</v>
      </c>
      <c r="AR123" s="11">
        <f t="shared" si="117"/>
        <v>0</v>
      </c>
      <c r="AS123" s="11">
        <f t="shared" si="117"/>
        <v>0</v>
      </c>
      <c r="AT123" s="11">
        <f t="shared" si="117"/>
        <v>0</v>
      </c>
      <c r="AU123" s="11">
        <f t="shared" si="117"/>
        <v>0</v>
      </c>
      <c r="AV123" s="11">
        <f t="shared" si="117"/>
        <v>0</v>
      </c>
      <c r="AW123" s="11">
        <f t="shared" si="117"/>
        <v>386</v>
      </c>
      <c r="AX123" s="11">
        <f t="shared" si="117"/>
        <v>260</v>
      </c>
      <c r="AY123" s="11">
        <f t="shared" si="117"/>
        <v>0</v>
      </c>
      <c r="AZ123" s="11">
        <f t="shared" si="117"/>
        <v>254</v>
      </c>
      <c r="BA123" s="11">
        <f t="shared" si="117"/>
        <v>506</v>
      </c>
      <c r="BB123" s="11">
        <f t="shared" si="117"/>
        <v>0</v>
      </c>
      <c r="BC123" s="11">
        <f t="shared" si="117"/>
        <v>0</v>
      </c>
      <c r="BD123" s="11">
        <f t="shared" si="117"/>
        <v>0</v>
      </c>
      <c r="BE123" s="11">
        <f t="shared" si="117"/>
        <v>0</v>
      </c>
      <c r="BF123" s="11">
        <f t="shared" si="117"/>
        <v>0</v>
      </c>
      <c r="BG123" s="11">
        <f t="shared" si="117"/>
        <v>0</v>
      </c>
      <c r="BH123" s="11">
        <f t="shared" si="117"/>
        <v>444</v>
      </c>
      <c r="BI123" s="11">
        <f t="shared" si="117"/>
        <v>0</v>
      </c>
      <c r="BJ123" s="11">
        <f>SUM((BJ120+BJ121)*BJ122)</f>
        <v>0</v>
      </c>
      <c r="BK123" s="11">
        <f t="shared" ref="BK123" si="118">SUM((BK120+BK121)*BK122)</f>
        <v>0</v>
      </c>
      <c r="BL123" s="11">
        <f t="shared" si="117"/>
        <v>182</v>
      </c>
      <c r="BM123" s="11">
        <f t="shared" si="117"/>
        <v>0</v>
      </c>
      <c r="BN123" s="174"/>
      <c r="BO123" s="76" t="s">
        <v>27</v>
      </c>
      <c r="BP123" s="84">
        <f>COUNTIF(D120:BM120,"&gt;0")</f>
        <v>12</v>
      </c>
      <c r="BQ123" s="11">
        <f t="shared" ref="BQ123:CG123" si="119">SUM((BQ120+BQ121)*BQ122)</f>
        <v>0</v>
      </c>
      <c r="BR123" s="11">
        <f t="shared" si="119"/>
        <v>0</v>
      </c>
      <c r="BS123" s="11">
        <f t="shared" si="119"/>
        <v>261</v>
      </c>
      <c r="BT123" s="11">
        <f t="shared" si="119"/>
        <v>0</v>
      </c>
      <c r="BU123" s="11">
        <f t="shared" si="119"/>
        <v>0</v>
      </c>
      <c r="BV123" s="11">
        <f t="shared" si="119"/>
        <v>0</v>
      </c>
      <c r="BW123" s="11">
        <f t="shared" si="119"/>
        <v>0</v>
      </c>
      <c r="BX123" s="11">
        <f t="shared" si="119"/>
        <v>0</v>
      </c>
      <c r="BY123" s="11">
        <f t="shared" si="119"/>
        <v>0</v>
      </c>
      <c r="BZ123" s="11">
        <f t="shared" si="119"/>
        <v>0</v>
      </c>
      <c r="CA123" s="11">
        <f t="shared" si="119"/>
        <v>0</v>
      </c>
      <c r="CB123" s="11">
        <f t="shared" si="119"/>
        <v>0</v>
      </c>
      <c r="CC123" s="11">
        <f t="shared" si="119"/>
        <v>0</v>
      </c>
      <c r="CD123" s="11">
        <f t="shared" si="119"/>
        <v>0</v>
      </c>
      <c r="CE123" s="11">
        <f t="shared" si="119"/>
        <v>0</v>
      </c>
      <c r="CF123" s="11">
        <f t="shared" si="119"/>
        <v>0</v>
      </c>
      <c r="CG123" s="11">
        <f t="shared" si="119"/>
        <v>0</v>
      </c>
      <c r="CH123" s="175"/>
      <c r="CI123" s="76" t="s">
        <v>28</v>
      </c>
      <c r="CJ123" s="46">
        <f>COUNTIF(BQ120:CG120,"&gt;0")</f>
        <v>1</v>
      </c>
      <c r="CK123" s="76" t="s">
        <v>27</v>
      </c>
      <c r="CL123" s="46">
        <f>SUM(CJ123+BP123)</f>
        <v>13</v>
      </c>
    </row>
    <row r="124" spans="1:91" ht="12.75" customHeight="1" x14ac:dyDescent="0.25">
      <c r="A124" s="5">
        <v>30</v>
      </c>
      <c r="B124" s="327" t="str">
        <f>VLOOKUP(A124,'Numéro licences'!$H$4:$I$47,2)</f>
        <v>VANSTEYVOORT André</v>
      </c>
      <c r="C124" s="66" t="s">
        <v>4</v>
      </c>
      <c r="D124" s="11"/>
      <c r="E124" s="11"/>
      <c r="F124" s="11"/>
      <c r="G124" s="11"/>
      <c r="H124" s="11"/>
      <c r="I124" s="166">
        <v>0</v>
      </c>
      <c r="J124" s="11"/>
      <c r="K124" s="11"/>
      <c r="L124" s="11"/>
      <c r="M124" s="11"/>
      <c r="N124" s="11"/>
      <c r="O124" s="11"/>
      <c r="P124" s="11">
        <v>20</v>
      </c>
      <c r="Q124" s="11"/>
      <c r="R124" s="11"/>
      <c r="S124" s="167"/>
      <c r="T124" s="11"/>
      <c r="U124" s="11"/>
      <c r="V124" s="11"/>
      <c r="W124" s="11"/>
      <c r="X124" s="11"/>
      <c r="Y124" s="11"/>
      <c r="Z124" s="11"/>
      <c r="AA124" s="11"/>
      <c r="AB124" s="11">
        <v>20</v>
      </c>
      <c r="AC124" s="11"/>
      <c r="AD124" s="11"/>
      <c r="AE124" s="11">
        <v>0</v>
      </c>
      <c r="AF124" s="11">
        <v>104</v>
      </c>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v>254</v>
      </c>
      <c r="BI124" s="11"/>
      <c r="BJ124" s="11"/>
      <c r="BK124" s="11"/>
      <c r="BL124" s="11"/>
      <c r="BM124" s="11"/>
      <c r="BN124" s="68">
        <f>SUM(D124:BM124)</f>
        <v>398</v>
      </c>
      <c r="BO124" s="76" t="s">
        <v>14</v>
      </c>
      <c r="BP124" s="82">
        <f>SUM(BN124:BN125)</f>
        <v>1784</v>
      </c>
      <c r="BQ124" s="40">
        <v>7</v>
      </c>
      <c r="BR124" s="40"/>
      <c r="BS124" s="40"/>
      <c r="BT124" s="40"/>
      <c r="BU124" s="40"/>
      <c r="BV124" s="40"/>
      <c r="BW124" s="40"/>
      <c r="BX124" s="40"/>
      <c r="BY124" s="40"/>
      <c r="BZ124" s="40"/>
      <c r="CA124" s="40"/>
      <c r="CB124" s="40"/>
      <c r="CC124" s="40"/>
      <c r="CD124" s="40"/>
      <c r="CE124" s="40"/>
      <c r="CF124" s="40"/>
      <c r="CG124" s="40"/>
      <c r="CH124" s="40">
        <f>SUM(BQ124:CG124)</f>
        <v>7</v>
      </c>
      <c r="CI124" s="76" t="s">
        <v>14</v>
      </c>
      <c r="CJ124" s="41">
        <f>SUM(CH124+CH125)</f>
        <v>187</v>
      </c>
      <c r="CK124" s="76" t="s">
        <v>14</v>
      </c>
      <c r="CL124" s="28">
        <f>SUM(BP124+CJ124)</f>
        <v>1971</v>
      </c>
    </row>
    <row r="125" spans="1:91" ht="12.75" customHeight="1" x14ac:dyDescent="0.25">
      <c r="A125" s="34"/>
      <c r="B125" s="328"/>
      <c r="C125" s="66" t="s">
        <v>5</v>
      </c>
      <c r="D125" s="11"/>
      <c r="E125" s="11"/>
      <c r="F125" s="11"/>
      <c r="G125" s="11"/>
      <c r="H125" s="11"/>
      <c r="I125" s="11">
        <v>120</v>
      </c>
      <c r="J125" s="11"/>
      <c r="K125" s="11"/>
      <c r="L125" s="11"/>
      <c r="M125" s="11"/>
      <c r="N125" s="11"/>
      <c r="O125" s="11"/>
      <c r="P125" s="11">
        <v>166</v>
      </c>
      <c r="Q125" s="11"/>
      <c r="R125" s="11"/>
      <c r="S125" s="167"/>
      <c r="T125" s="11"/>
      <c r="U125" s="11"/>
      <c r="V125" s="11"/>
      <c r="W125" s="11"/>
      <c r="X125" s="11"/>
      <c r="Y125" s="11"/>
      <c r="Z125" s="11"/>
      <c r="AA125" s="11"/>
      <c r="AB125" s="11">
        <v>720</v>
      </c>
      <c r="AC125" s="11"/>
      <c r="AD125" s="11"/>
      <c r="AE125" s="11">
        <v>200</v>
      </c>
      <c r="AF125" s="11">
        <v>180</v>
      </c>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v>0</v>
      </c>
      <c r="BI125" s="11"/>
      <c r="BJ125" s="11"/>
      <c r="BK125" s="11"/>
      <c r="BL125" s="11"/>
      <c r="BM125" s="11"/>
      <c r="BN125" s="68">
        <f>SUM(D125:BM125)</f>
        <v>1386</v>
      </c>
      <c r="BO125" s="76" t="s">
        <v>15</v>
      </c>
      <c r="BP125" s="83">
        <f>SUM(D127:BM127)</f>
        <v>0</v>
      </c>
      <c r="BQ125" s="40">
        <v>180</v>
      </c>
      <c r="BR125" s="40"/>
      <c r="BS125" s="40"/>
      <c r="BT125" s="40"/>
      <c r="BU125" s="40"/>
      <c r="BV125" s="40"/>
      <c r="BW125" s="40"/>
      <c r="BX125" s="40"/>
      <c r="BY125" s="40"/>
      <c r="BZ125" s="40"/>
      <c r="CA125" s="40"/>
      <c r="CB125" s="40"/>
      <c r="CC125" s="40"/>
      <c r="CD125" s="40"/>
      <c r="CE125" s="40"/>
      <c r="CF125" s="40"/>
      <c r="CG125" s="40"/>
      <c r="CH125" s="40">
        <f>SUM(BQ125:CG125)</f>
        <v>180</v>
      </c>
      <c r="CI125" s="76" t="s">
        <v>15</v>
      </c>
      <c r="CJ125" s="70">
        <f>SUM(BQ127:CG127)</f>
        <v>0</v>
      </c>
      <c r="CK125" s="76" t="s">
        <v>15</v>
      </c>
      <c r="CL125" s="71">
        <f>SUM(CJ125+BP125)</f>
        <v>0</v>
      </c>
    </row>
    <row r="126" spans="1:91" ht="12.75" customHeight="1" x14ac:dyDescent="0.25">
      <c r="B126" s="328"/>
      <c r="C126" s="4"/>
      <c r="D126" s="11">
        <v>0</v>
      </c>
      <c r="E126" s="11">
        <v>0</v>
      </c>
      <c r="F126" s="11">
        <v>0</v>
      </c>
      <c r="G126" s="11">
        <v>0</v>
      </c>
      <c r="H126" s="11">
        <v>0</v>
      </c>
      <c r="I126" s="11">
        <v>0</v>
      </c>
      <c r="J126" s="11">
        <v>0</v>
      </c>
      <c r="K126" s="11">
        <v>0</v>
      </c>
      <c r="L126" s="11">
        <v>0</v>
      </c>
      <c r="M126" s="11">
        <v>0</v>
      </c>
      <c r="N126" s="11">
        <v>0</v>
      </c>
      <c r="O126" s="11">
        <v>0</v>
      </c>
      <c r="P126" s="11">
        <v>0</v>
      </c>
      <c r="Q126" s="11">
        <v>0</v>
      </c>
      <c r="R126" s="11">
        <v>0</v>
      </c>
      <c r="S126" s="11">
        <v>0</v>
      </c>
      <c r="T126" s="11">
        <v>0</v>
      </c>
      <c r="U126" s="11">
        <v>0</v>
      </c>
      <c r="V126" s="11">
        <v>0</v>
      </c>
      <c r="W126" s="11">
        <v>0</v>
      </c>
      <c r="X126" s="11">
        <v>0</v>
      </c>
      <c r="Y126" s="11">
        <v>0</v>
      </c>
      <c r="Z126" s="11">
        <v>0</v>
      </c>
      <c r="AA126" s="11">
        <v>0</v>
      </c>
      <c r="AB126" s="11">
        <v>0</v>
      </c>
      <c r="AC126" s="11">
        <v>0</v>
      </c>
      <c r="AD126" s="11">
        <v>0</v>
      </c>
      <c r="AE126" s="11">
        <v>0</v>
      </c>
      <c r="AF126" s="11">
        <v>0</v>
      </c>
      <c r="AG126" s="11">
        <v>0</v>
      </c>
      <c r="AH126" s="11">
        <v>0</v>
      </c>
      <c r="AI126" s="11">
        <v>0</v>
      </c>
      <c r="AJ126" s="11">
        <v>0</v>
      </c>
      <c r="AK126" s="11">
        <v>0</v>
      </c>
      <c r="AL126" s="11">
        <v>0</v>
      </c>
      <c r="AM126" s="11">
        <v>0</v>
      </c>
      <c r="AN126" s="11">
        <v>0</v>
      </c>
      <c r="AO126" s="11">
        <v>0</v>
      </c>
      <c r="AP126" s="11">
        <v>0</v>
      </c>
      <c r="AQ126" s="11">
        <v>0</v>
      </c>
      <c r="AR126" s="11">
        <v>0</v>
      </c>
      <c r="AS126" s="11">
        <v>0</v>
      </c>
      <c r="AT126" s="11">
        <v>0</v>
      </c>
      <c r="AU126" s="11">
        <v>0</v>
      </c>
      <c r="AV126" s="11">
        <v>0</v>
      </c>
      <c r="AW126" s="11">
        <v>0</v>
      </c>
      <c r="AX126" s="11">
        <v>0</v>
      </c>
      <c r="AY126" s="11">
        <v>0</v>
      </c>
      <c r="AZ126" s="11">
        <v>0</v>
      </c>
      <c r="BA126" s="11">
        <v>0</v>
      </c>
      <c r="BB126" s="11">
        <v>0</v>
      </c>
      <c r="BC126" s="11">
        <v>0</v>
      </c>
      <c r="BD126" s="11">
        <v>0</v>
      </c>
      <c r="BE126" s="11">
        <v>0</v>
      </c>
      <c r="BF126" s="11">
        <v>0</v>
      </c>
      <c r="BG126" s="11">
        <v>0</v>
      </c>
      <c r="BH126" s="11">
        <v>0</v>
      </c>
      <c r="BI126" s="11">
        <v>0</v>
      </c>
      <c r="BJ126" s="11">
        <v>0</v>
      </c>
      <c r="BK126" s="11">
        <v>0</v>
      </c>
      <c r="BL126" s="11">
        <v>0</v>
      </c>
      <c r="BM126" s="11">
        <v>0</v>
      </c>
      <c r="BN126" s="174"/>
      <c r="BO126" s="76" t="s">
        <v>16</v>
      </c>
      <c r="BP126" s="84">
        <v>0</v>
      </c>
      <c r="BQ126" s="11">
        <v>0</v>
      </c>
      <c r="BR126" s="11">
        <v>0</v>
      </c>
      <c r="BS126" s="11">
        <v>0</v>
      </c>
      <c r="BT126" s="11">
        <v>0</v>
      </c>
      <c r="BU126" s="11">
        <v>0</v>
      </c>
      <c r="BV126" s="11">
        <v>0</v>
      </c>
      <c r="BW126" s="11">
        <v>0</v>
      </c>
      <c r="BX126" s="11">
        <v>0</v>
      </c>
      <c r="BY126" s="11">
        <v>0</v>
      </c>
      <c r="BZ126" s="11">
        <v>0</v>
      </c>
      <c r="CA126" s="11">
        <v>0</v>
      </c>
      <c r="CB126" s="11">
        <v>0</v>
      </c>
      <c r="CC126" s="11">
        <v>0</v>
      </c>
      <c r="CD126" s="11">
        <v>0</v>
      </c>
      <c r="CE126" s="11">
        <v>0</v>
      </c>
      <c r="CF126" s="11">
        <v>0</v>
      </c>
      <c r="CG126" s="11">
        <v>0</v>
      </c>
      <c r="CH126" s="175"/>
      <c r="CI126" s="76" t="s">
        <v>16</v>
      </c>
      <c r="CJ126" s="46">
        <f>SUM(BQ126:CH126)</f>
        <v>0</v>
      </c>
      <c r="CK126" s="76" t="s">
        <v>16</v>
      </c>
      <c r="CL126" s="46">
        <f>SUM(CJ126+BP126)</f>
        <v>0</v>
      </c>
    </row>
    <row r="127" spans="1:91" ht="12.75" customHeight="1" x14ac:dyDescent="0.25">
      <c r="B127" s="329"/>
      <c r="C127" s="4"/>
      <c r="D127" s="11">
        <f t="shared" ref="D127:BI127" si="120">SUM((D124+D125)*D126)</f>
        <v>0</v>
      </c>
      <c r="E127" s="11">
        <f t="shared" si="120"/>
        <v>0</v>
      </c>
      <c r="F127" s="11">
        <f t="shared" si="120"/>
        <v>0</v>
      </c>
      <c r="G127" s="11">
        <f t="shared" si="120"/>
        <v>0</v>
      </c>
      <c r="H127" s="11">
        <f t="shared" si="120"/>
        <v>0</v>
      </c>
      <c r="I127" s="11">
        <f t="shared" si="120"/>
        <v>0</v>
      </c>
      <c r="J127" s="11">
        <f t="shared" si="120"/>
        <v>0</v>
      </c>
      <c r="K127" s="11">
        <f t="shared" si="120"/>
        <v>0</v>
      </c>
      <c r="L127" s="11">
        <f t="shared" si="120"/>
        <v>0</v>
      </c>
      <c r="M127" s="11">
        <f t="shared" si="120"/>
        <v>0</v>
      </c>
      <c r="N127" s="11">
        <f t="shared" si="120"/>
        <v>0</v>
      </c>
      <c r="O127" s="11">
        <f t="shared" si="120"/>
        <v>0</v>
      </c>
      <c r="P127" s="11">
        <f t="shared" si="120"/>
        <v>0</v>
      </c>
      <c r="Q127" s="11">
        <f t="shared" si="120"/>
        <v>0</v>
      </c>
      <c r="R127" s="11">
        <f t="shared" si="120"/>
        <v>0</v>
      </c>
      <c r="S127" s="11">
        <f t="shared" si="120"/>
        <v>0</v>
      </c>
      <c r="T127" s="11">
        <f t="shared" si="120"/>
        <v>0</v>
      </c>
      <c r="U127" s="11">
        <f t="shared" si="120"/>
        <v>0</v>
      </c>
      <c r="V127" s="11">
        <f t="shared" si="120"/>
        <v>0</v>
      </c>
      <c r="W127" s="11">
        <f t="shared" si="120"/>
        <v>0</v>
      </c>
      <c r="X127" s="11">
        <f t="shared" si="120"/>
        <v>0</v>
      </c>
      <c r="Y127" s="11">
        <f t="shared" si="120"/>
        <v>0</v>
      </c>
      <c r="Z127" s="11">
        <f t="shared" si="120"/>
        <v>0</v>
      </c>
      <c r="AA127" s="11">
        <f t="shared" si="120"/>
        <v>0</v>
      </c>
      <c r="AB127" s="11">
        <f t="shared" si="120"/>
        <v>0</v>
      </c>
      <c r="AC127" s="11">
        <f t="shared" si="120"/>
        <v>0</v>
      </c>
      <c r="AD127" s="11">
        <f t="shared" si="120"/>
        <v>0</v>
      </c>
      <c r="AE127" s="11">
        <f t="shared" si="120"/>
        <v>0</v>
      </c>
      <c r="AF127" s="11">
        <f t="shared" si="120"/>
        <v>0</v>
      </c>
      <c r="AG127" s="11">
        <f t="shared" si="120"/>
        <v>0</v>
      </c>
      <c r="AH127" s="11">
        <f t="shared" si="120"/>
        <v>0</v>
      </c>
      <c r="AI127" s="11">
        <f t="shared" si="120"/>
        <v>0</v>
      </c>
      <c r="AJ127" s="11">
        <f t="shared" si="120"/>
        <v>0</v>
      </c>
      <c r="AK127" s="11">
        <f t="shared" si="120"/>
        <v>0</v>
      </c>
      <c r="AL127" s="11">
        <f t="shared" si="120"/>
        <v>0</v>
      </c>
      <c r="AM127" s="11">
        <f t="shared" si="120"/>
        <v>0</v>
      </c>
      <c r="AN127" s="11">
        <f t="shared" si="120"/>
        <v>0</v>
      </c>
      <c r="AO127" s="11">
        <f t="shared" si="120"/>
        <v>0</v>
      </c>
      <c r="AP127" s="11">
        <f t="shared" si="120"/>
        <v>0</v>
      </c>
      <c r="AQ127" s="11">
        <f t="shared" si="120"/>
        <v>0</v>
      </c>
      <c r="AR127" s="11">
        <f t="shared" si="120"/>
        <v>0</v>
      </c>
      <c r="AS127" s="11">
        <f t="shared" si="120"/>
        <v>0</v>
      </c>
      <c r="AT127" s="11">
        <f t="shared" si="120"/>
        <v>0</v>
      </c>
      <c r="AU127" s="11">
        <f t="shared" si="120"/>
        <v>0</v>
      </c>
      <c r="AV127" s="11">
        <f t="shared" si="120"/>
        <v>0</v>
      </c>
      <c r="AW127" s="11">
        <f t="shared" si="120"/>
        <v>0</v>
      </c>
      <c r="AX127" s="11">
        <f t="shared" si="120"/>
        <v>0</v>
      </c>
      <c r="AY127" s="11">
        <f t="shared" si="120"/>
        <v>0</v>
      </c>
      <c r="AZ127" s="11">
        <f t="shared" si="120"/>
        <v>0</v>
      </c>
      <c r="BA127" s="11">
        <f t="shared" si="120"/>
        <v>0</v>
      </c>
      <c r="BB127" s="11">
        <f t="shared" si="120"/>
        <v>0</v>
      </c>
      <c r="BC127" s="11">
        <f t="shared" si="120"/>
        <v>0</v>
      </c>
      <c r="BD127" s="11">
        <f t="shared" si="120"/>
        <v>0</v>
      </c>
      <c r="BE127" s="11">
        <f t="shared" si="120"/>
        <v>0</v>
      </c>
      <c r="BF127" s="11">
        <f t="shared" si="120"/>
        <v>0</v>
      </c>
      <c r="BG127" s="11">
        <f t="shared" si="120"/>
        <v>0</v>
      </c>
      <c r="BH127" s="11">
        <f t="shared" si="120"/>
        <v>0</v>
      </c>
      <c r="BI127" s="11">
        <f t="shared" si="120"/>
        <v>0</v>
      </c>
      <c r="BJ127" s="11">
        <f>SUM((BJ124+BJ125)*BJ126)</f>
        <v>0</v>
      </c>
      <c r="BK127" s="11">
        <f t="shared" ref="BK127" si="121">SUM((BK124+BK125)*BK126)</f>
        <v>0</v>
      </c>
      <c r="BL127" s="11">
        <f t="shared" ref="BL127:BM127" si="122">SUM((BL124+BL125)*BL126)</f>
        <v>0</v>
      </c>
      <c r="BM127" s="11">
        <f t="shared" si="122"/>
        <v>0</v>
      </c>
      <c r="BN127" s="174"/>
      <c r="BO127" s="76" t="s">
        <v>27</v>
      </c>
      <c r="BP127" s="84">
        <f>COUNTIF(D124:BM124,"&gt;0")</f>
        <v>4</v>
      </c>
      <c r="BQ127" s="11">
        <f t="shared" ref="BQ127:CG127" si="123">SUM((BQ124+BQ125)*BQ126)</f>
        <v>0</v>
      </c>
      <c r="BR127" s="11">
        <f t="shared" si="123"/>
        <v>0</v>
      </c>
      <c r="BS127" s="11">
        <f t="shared" si="123"/>
        <v>0</v>
      </c>
      <c r="BT127" s="11">
        <f t="shared" si="123"/>
        <v>0</v>
      </c>
      <c r="BU127" s="11">
        <f t="shared" si="123"/>
        <v>0</v>
      </c>
      <c r="BV127" s="11">
        <f t="shared" si="123"/>
        <v>0</v>
      </c>
      <c r="BW127" s="11">
        <f t="shared" si="123"/>
        <v>0</v>
      </c>
      <c r="BX127" s="11">
        <f t="shared" si="123"/>
        <v>0</v>
      </c>
      <c r="BY127" s="11">
        <f t="shared" si="123"/>
        <v>0</v>
      </c>
      <c r="BZ127" s="11">
        <f t="shared" si="123"/>
        <v>0</v>
      </c>
      <c r="CA127" s="11">
        <f t="shared" si="123"/>
        <v>0</v>
      </c>
      <c r="CB127" s="11">
        <f t="shared" si="123"/>
        <v>0</v>
      </c>
      <c r="CC127" s="11">
        <f t="shared" si="123"/>
        <v>0</v>
      </c>
      <c r="CD127" s="11">
        <f t="shared" si="123"/>
        <v>0</v>
      </c>
      <c r="CE127" s="11">
        <f t="shared" si="123"/>
        <v>0</v>
      </c>
      <c r="CF127" s="11">
        <f t="shared" si="123"/>
        <v>0</v>
      </c>
      <c r="CG127" s="11">
        <f t="shared" si="123"/>
        <v>0</v>
      </c>
      <c r="CH127" s="175"/>
      <c r="CI127" s="76" t="s">
        <v>28</v>
      </c>
      <c r="CJ127" s="46">
        <f>COUNTIF(BQ124:CG124,"&gt;0")</f>
        <v>1</v>
      </c>
      <c r="CK127" s="76" t="s">
        <v>27</v>
      </c>
      <c r="CL127" s="46">
        <f>SUM(CJ127+BP127)</f>
        <v>5</v>
      </c>
    </row>
    <row r="128" spans="1:91" ht="12.75" customHeight="1" x14ac:dyDescent="0.25">
      <c r="A128" s="5">
        <v>31</v>
      </c>
      <c r="B128" s="335" t="str">
        <f>VLOOKUP(A128,'Numéro licences'!$H$4:$I$47,2)</f>
        <v>WOUTERS Olivier</v>
      </c>
      <c r="C128" s="66" t="s">
        <v>4</v>
      </c>
      <c r="D128" s="11"/>
      <c r="E128" s="11"/>
      <c r="F128" s="11"/>
      <c r="G128" s="11"/>
      <c r="H128" s="11"/>
      <c r="I128" s="166">
        <v>0</v>
      </c>
      <c r="J128" s="11">
        <v>312</v>
      </c>
      <c r="K128" s="11">
        <v>186</v>
      </c>
      <c r="L128" s="11">
        <v>34</v>
      </c>
      <c r="M128" s="11"/>
      <c r="N128" s="11">
        <v>20</v>
      </c>
      <c r="O128" s="11"/>
      <c r="P128" s="11">
        <v>20</v>
      </c>
      <c r="Q128" s="11"/>
      <c r="R128" s="11"/>
      <c r="S128" s="167"/>
      <c r="T128" s="11"/>
      <c r="U128" s="11">
        <v>130</v>
      </c>
      <c r="V128" s="11"/>
      <c r="W128" s="11"/>
      <c r="X128" s="11"/>
      <c r="Y128" s="11"/>
      <c r="Z128" s="11"/>
      <c r="AA128" s="11"/>
      <c r="AB128" s="11">
        <v>20</v>
      </c>
      <c r="AC128" s="11"/>
      <c r="AD128" s="11"/>
      <c r="AE128" s="11">
        <v>0</v>
      </c>
      <c r="AF128" s="11"/>
      <c r="AG128" s="11"/>
      <c r="AH128" s="11"/>
      <c r="AI128" s="11">
        <v>60</v>
      </c>
      <c r="AJ128" s="11"/>
      <c r="AK128" s="11"/>
      <c r="AL128" s="11"/>
      <c r="AM128" s="11"/>
      <c r="AN128" s="11"/>
      <c r="AO128" s="11"/>
      <c r="AP128" s="11"/>
      <c r="AQ128" s="11"/>
      <c r="AR128" s="11"/>
      <c r="AS128" s="11"/>
      <c r="AT128" s="11"/>
      <c r="AU128" s="11"/>
      <c r="AV128" s="11"/>
      <c r="AW128" s="11"/>
      <c r="AX128" s="11">
        <v>60</v>
      </c>
      <c r="AY128" s="11"/>
      <c r="AZ128" s="11"/>
      <c r="BA128" s="11"/>
      <c r="BB128" s="11"/>
      <c r="BC128" s="11"/>
      <c r="BD128" s="11"/>
      <c r="BE128" s="11"/>
      <c r="BF128" s="11"/>
      <c r="BG128" s="11"/>
      <c r="BH128" s="11">
        <v>254</v>
      </c>
      <c r="BI128" s="11">
        <v>194</v>
      </c>
      <c r="BJ128" s="11">
        <v>176</v>
      </c>
      <c r="BK128" s="11"/>
      <c r="BL128" s="11">
        <v>52</v>
      </c>
      <c r="BM128" s="11"/>
      <c r="BN128" s="68">
        <f>SUM(D128:BM128)</f>
        <v>1518</v>
      </c>
      <c r="BO128" s="76" t="s">
        <v>14</v>
      </c>
      <c r="BP128" s="82">
        <f>SUM(BN128:BN129)</f>
        <v>4538</v>
      </c>
      <c r="BQ128" s="40"/>
      <c r="BR128" s="40"/>
      <c r="BS128" s="40"/>
      <c r="BT128" s="40"/>
      <c r="BU128" s="40"/>
      <c r="BV128" s="40"/>
      <c r="BW128" s="40"/>
      <c r="BX128" s="40"/>
      <c r="BY128" s="40"/>
      <c r="BZ128" s="40"/>
      <c r="CA128" s="40"/>
      <c r="CB128" s="40"/>
      <c r="CC128" s="40"/>
      <c r="CD128" s="40"/>
      <c r="CE128" s="40"/>
      <c r="CF128" s="40"/>
      <c r="CG128" s="40"/>
      <c r="CH128" s="40">
        <f>SUM(BQ128:CG128)</f>
        <v>0</v>
      </c>
      <c r="CI128" s="76" t="s">
        <v>14</v>
      </c>
      <c r="CJ128" s="41">
        <f>SUM(CH128+CH129)</f>
        <v>0</v>
      </c>
      <c r="CK128" s="76" t="s">
        <v>14</v>
      </c>
      <c r="CL128" s="28">
        <f>SUM(BP128+CJ128)</f>
        <v>4538</v>
      </c>
    </row>
    <row r="129" spans="1:90" ht="12.75" customHeight="1" x14ac:dyDescent="0.25">
      <c r="A129" s="34"/>
      <c r="B129" s="336"/>
      <c r="C129" s="66" t="s">
        <v>5</v>
      </c>
      <c r="D129" s="11"/>
      <c r="E129" s="11"/>
      <c r="F129" s="11"/>
      <c r="G129" s="11"/>
      <c r="H129" s="11"/>
      <c r="I129" s="11">
        <v>120</v>
      </c>
      <c r="J129" s="11">
        <v>150</v>
      </c>
      <c r="K129" s="11">
        <v>135</v>
      </c>
      <c r="L129" s="11">
        <v>214</v>
      </c>
      <c r="M129" s="11"/>
      <c r="N129" s="11">
        <v>180</v>
      </c>
      <c r="O129" s="11"/>
      <c r="P129" s="11">
        <v>166</v>
      </c>
      <c r="Q129" s="11"/>
      <c r="R129" s="11"/>
      <c r="S129" s="167"/>
      <c r="T129" s="11"/>
      <c r="U129" s="11">
        <v>150</v>
      </c>
      <c r="V129" s="11"/>
      <c r="W129" s="11"/>
      <c r="X129" s="11"/>
      <c r="Y129" s="11"/>
      <c r="Z129" s="11"/>
      <c r="AA129" s="11"/>
      <c r="AB129" s="11">
        <v>720</v>
      </c>
      <c r="AC129" s="11"/>
      <c r="AD129" s="11"/>
      <c r="AE129" s="11">
        <v>200</v>
      </c>
      <c r="AF129" s="11"/>
      <c r="AG129" s="11"/>
      <c r="AH129" s="11"/>
      <c r="AI129" s="11">
        <v>190</v>
      </c>
      <c r="AJ129" s="11"/>
      <c r="AK129" s="11"/>
      <c r="AL129" s="11"/>
      <c r="AM129" s="11"/>
      <c r="AN129" s="11"/>
      <c r="AO129" s="11"/>
      <c r="AP129" s="11"/>
      <c r="AQ129" s="11"/>
      <c r="AR129" s="11"/>
      <c r="AS129" s="11"/>
      <c r="AT129" s="11"/>
      <c r="AU129" s="11"/>
      <c r="AV129" s="11"/>
      <c r="AW129" s="11"/>
      <c r="AX129" s="11">
        <v>200</v>
      </c>
      <c r="AY129" s="11"/>
      <c r="AZ129" s="11"/>
      <c r="BA129" s="11"/>
      <c r="BB129" s="11"/>
      <c r="BC129" s="11"/>
      <c r="BD129" s="11"/>
      <c r="BE129" s="11"/>
      <c r="BF129" s="11"/>
      <c r="BG129" s="11"/>
      <c r="BH129" s="11">
        <v>190</v>
      </c>
      <c r="BI129" s="11">
        <v>135</v>
      </c>
      <c r="BJ129" s="11">
        <v>140</v>
      </c>
      <c r="BK129" s="11"/>
      <c r="BL129" s="11">
        <v>130</v>
      </c>
      <c r="BM129" s="11"/>
      <c r="BN129" s="68">
        <f>SUM(D129:BM129)</f>
        <v>3020</v>
      </c>
      <c r="BO129" s="76" t="s">
        <v>15</v>
      </c>
      <c r="BP129" s="83">
        <f>SUM(D131:BM131)</f>
        <v>4538</v>
      </c>
      <c r="BQ129" s="40"/>
      <c r="BR129" s="40"/>
      <c r="BS129" s="40"/>
      <c r="BT129" s="40"/>
      <c r="BU129" s="40"/>
      <c r="BV129" s="40"/>
      <c r="BW129" s="40"/>
      <c r="BX129" s="40"/>
      <c r="BY129" s="40"/>
      <c r="BZ129" s="40"/>
      <c r="CA129" s="40"/>
      <c r="CB129" s="40"/>
      <c r="CC129" s="40"/>
      <c r="CD129" s="40"/>
      <c r="CE129" s="40"/>
      <c r="CF129" s="40"/>
      <c r="CG129" s="40"/>
      <c r="CH129" s="40">
        <f>SUM(BQ129:CG129)</f>
        <v>0</v>
      </c>
      <c r="CI129" s="76" t="s">
        <v>15</v>
      </c>
      <c r="CJ129" s="70">
        <f>SUM(BQ131:CG131)</f>
        <v>0</v>
      </c>
      <c r="CK129" s="76" t="s">
        <v>15</v>
      </c>
      <c r="CL129" s="71">
        <f>SUM(CJ129+BP129)</f>
        <v>4538</v>
      </c>
    </row>
    <row r="130" spans="1:90" ht="12.75" customHeight="1" x14ac:dyDescent="0.25">
      <c r="B130" s="336"/>
      <c r="C130" s="4"/>
      <c r="D130" s="11">
        <v>0</v>
      </c>
      <c r="E130" s="11">
        <v>0</v>
      </c>
      <c r="F130" s="11">
        <v>0</v>
      </c>
      <c r="G130" s="11">
        <v>0</v>
      </c>
      <c r="H130" s="11">
        <v>0</v>
      </c>
      <c r="I130" s="11">
        <v>1</v>
      </c>
      <c r="J130" s="11">
        <v>1</v>
      </c>
      <c r="K130" s="11">
        <v>1</v>
      </c>
      <c r="L130" s="11">
        <v>1</v>
      </c>
      <c r="M130" s="11">
        <v>0</v>
      </c>
      <c r="N130" s="11">
        <v>1</v>
      </c>
      <c r="O130" s="11">
        <v>0</v>
      </c>
      <c r="P130" s="11">
        <v>1</v>
      </c>
      <c r="Q130" s="11">
        <v>0</v>
      </c>
      <c r="R130" s="11">
        <v>0</v>
      </c>
      <c r="S130" s="11">
        <v>0</v>
      </c>
      <c r="T130" s="11">
        <v>0</v>
      </c>
      <c r="U130" s="11">
        <v>1</v>
      </c>
      <c r="V130" s="11">
        <v>0</v>
      </c>
      <c r="W130" s="11">
        <v>0</v>
      </c>
      <c r="X130" s="11">
        <v>0</v>
      </c>
      <c r="Y130" s="11">
        <v>0</v>
      </c>
      <c r="Z130" s="11">
        <v>0</v>
      </c>
      <c r="AA130" s="11">
        <v>0</v>
      </c>
      <c r="AB130" s="11">
        <v>1</v>
      </c>
      <c r="AC130" s="11">
        <v>0</v>
      </c>
      <c r="AD130" s="11">
        <v>0</v>
      </c>
      <c r="AE130" s="11">
        <v>1</v>
      </c>
      <c r="AF130" s="11">
        <v>0</v>
      </c>
      <c r="AG130" s="11">
        <v>0</v>
      </c>
      <c r="AH130" s="11">
        <v>0</v>
      </c>
      <c r="AI130" s="11">
        <v>1</v>
      </c>
      <c r="AJ130" s="11">
        <v>0</v>
      </c>
      <c r="AK130" s="11">
        <v>0</v>
      </c>
      <c r="AL130" s="11">
        <v>0</v>
      </c>
      <c r="AM130" s="11">
        <v>0</v>
      </c>
      <c r="AN130" s="11">
        <v>0</v>
      </c>
      <c r="AO130" s="11">
        <v>0</v>
      </c>
      <c r="AP130" s="11">
        <v>0</v>
      </c>
      <c r="AQ130" s="11">
        <v>0</v>
      </c>
      <c r="AR130" s="11">
        <v>0</v>
      </c>
      <c r="AS130" s="11">
        <v>0</v>
      </c>
      <c r="AT130" s="11">
        <v>0</v>
      </c>
      <c r="AU130" s="11">
        <v>0</v>
      </c>
      <c r="AV130" s="11">
        <v>0</v>
      </c>
      <c r="AW130" s="11">
        <v>0</v>
      </c>
      <c r="AX130" s="11">
        <v>1</v>
      </c>
      <c r="AY130" s="11">
        <v>0</v>
      </c>
      <c r="AZ130" s="11">
        <v>0</v>
      </c>
      <c r="BA130" s="11">
        <v>0</v>
      </c>
      <c r="BB130" s="11">
        <v>0</v>
      </c>
      <c r="BC130" s="11">
        <v>0</v>
      </c>
      <c r="BD130" s="11">
        <v>0</v>
      </c>
      <c r="BE130" s="11">
        <v>0</v>
      </c>
      <c r="BF130" s="11">
        <v>0</v>
      </c>
      <c r="BG130" s="11">
        <v>0</v>
      </c>
      <c r="BH130" s="11">
        <v>1</v>
      </c>
      <c r="BI130" s="11">
        <v>1</v>
      </c>
      <c r="BJ130" s="11">
        <v>1</v>
      </c>
      <c r="BK130" s="11">
        <v>0</v>
      </c>
      <c r="BL130" s="11">
        <v>1</v>
      </c>
      <c r="BM130" s="11">
        <v>0</v>
      </c>
      <c r="BN130" s="174"/>
      <c r="BO130" s="76" t="s">
        <v>16</v>
      </c>
      <c r="BP130" s="84">
        <v>0</v>
      </c>
      <c r="BQ130" s="11">
        <v>0</v>
      </c>
      <c r="BR130" s="11">
        <v>0</v>
      </c>
      <c r="BS130" s="11">
        <v>0</v>
      </c>
      <c r="BT130" s="11">
        <v>0</v>
      </c>
      <c r="BU130" s="11">
        <v>0</v>
      </c>
      <c r="BV130" s="11">
        <v>0</v>
      </c>
      <c r="BW130" s="11">
        <v>0</v>
      </c>
      <c r="BX130" s="11">
        <v>0</v>
      </c>
      <c r="BY130" s="11">
        <v>0</v>
      </c>
      <c r="BZ130" s="11">
        <v>0</v>
      </c>
      <c r="CA130" s="11">
        <v>0</v>
      </c>
      <c r="CB130" s="11">
        <v>0</v>
      </c>
      <c r="CC130" s="11">
        <v>0</v>
      </c>
      <c r="CD130" s="11">
        <v>0</v>
      </c>
      <c r="CE130" s="11">
        <v>0</v>
      </c>
      <c r="CF130" s="11">
        <v>0</v>
      </c>
      <c r="CG130" s="11">
        <v>0</v>
      </c>
      <c r="CH130" s="175"/>
      <c r="CI130" s="76" t="s">
        <v>16</v>
      </c>
      <c r="CJ130" s="46">
        <f>SUM(BQ130:CH130)</f>
        <v>0</v>
      </c>
      <c r="CK130" s="76" t="s">
        <v>16</v>
      </c>
      <c r="CL130" s="46">
        <f>SUM(CJ130+BP130)</f>
        <v>0</v>
      </c>
    </row>
    <row r="131" spans="1:90" ht="12.75" customHeight="1" x14ac:dyDescent="0.25">
      <c r="B131" s="337"/>
      <c r="C131" s="4"/>
      <c r="D131" s="11">
        <f t="shared" ref="D131:BI131" si="124">SUM((D128+D129)*D130)</f>
        <v>0</v>
      </c>
      <c r="E131" s="11">
        <f t="shared" si="124"/>
        <v>0</v>
      </c>
      <c r="F131" s="11">
        <f t="shared" si="124"/>
        <v>0</v>
      </c>
      <c r="G131" s="11">
        <f t="shared" si="124"/>
        <v>0</v>
      </c>
      <c r="H131" s="11">
        <f t="shared" si="124"/>
        <v>0</v>
      </c>
      <c r="I131" s="11">
        <f t="shared" si="124"/>
        <v>120</v>
      </c>
      <c r="J131" s="11">
        <f t="shared" si="124"/>
        <v>462</v>
      </c>
      <c r="K131" s="11">
        <f t="shared" si="124"/>
        <v>321</v>
      </c>
      <c r="L131" s="11">
        <f t="shared" si="124"/>
        <v>248</v>
      </c>
      <c r="M131" s="11">
        <f t="shared" si="124"/>
        <v>0</v>
      </c>
      <c r="N131" s="11">
        <f t="shared" si="124"/>
        <v>200</v>
      </c>
      <c r="O131" s="11">
        <f t="shared" si="124"/>
        <v>0</v>
      </c>
      <c r="P131" s="11">
        <f t="shared" si="124"/>
        <v>186</v>
      </c>
      <c r="Q131" s="11">
        <f t="shared" si="124"/>
        <v>0</v>
      </c>
      <c r="R131" s="11">
        <f t="shared" si="124"/>
        <v>0</v>
      </c>
      <c r="S131" s="11">
        <f t="shared" si="124"/>
        <v>0</v>
      </c>
      <c r="T131" s="11">
        <f t="shared" si="124"/>
        <v>0</v>
      </c>
      <c r="U131" s="11">
        <f t="shared" si="124"/>
        <v>280</v>
      </c>
      <c r="V131" s="11">
        <f t="shared" si="124"/>
        <v>0</v>
      </c>
      <c r="W131" s="11">
        <f t="shared" si="124"/>
        <v>0</v>
      </c>
      <c r="X131" s="11">
        <f t="shared" si="124"/>
        <v>0</v>
      </c>
      <c r="Y131" s="11">
        <f t="shared" si="124"/>
        <v>0</v>
      </c>
      <c r="Z131" s="11">
        <f t="shared" si="124"/>
        <v>0</v>
      </c>
      <c r="AA131" s="11">
        <f t="shared" si="124"/>
        <v>0</v>
      </c>
      <c r="AB131" s="11">
        <f t="shared" si="124"/>
        <v>740</v>
      </c>
      <c r="AC131" s="11">
        <f t="shared" si="124"/>
        <v>0</v>
      </c>
      <c r="AD131" s="11">
        <f t="shared" si="124"/>
        <v>0</v>
      </c>
      <c r="AE131" s="11">
        <f t="shared" si="124"/>
        <v>200</v>
      </c>
      <c r="AF131" s="11">
        <f t="shared" si="124"/>
        <v>0</v>
      </c>
      <c r="AG131" s="11">
        <f t="shared" si="124"/>
        <v>0</v>
      </c>
      <c r="AH131" s="11">
        <f t="shared" si="124"/>
        <v>0</v>
      </c>
      <c r="AI131" s="11">
        <f t="shared" si="124"/>
        <v>250</v>
      </c>
      <c r="AJ131" s="11">
        <f t="shared" si="124"/>
        <v>0</v>
      </c>
      <c r="AK131" s="11">
        <f t="shared" si="124"/>
        <v>0</v>
      </c>
      <c r="AL131" s="11">
        <f t="shared" si="124"/>
        <v>0</v>
      </c>
      <c r="AM131" s="11">
        <f t="shared" si="124"/>
        <v>0</v>
      </c>
      <c r="AN131" s="11">
        <f t="shared" si="124"/>
        <v>0</v>
      </c>
      <c r="AO131" s="11">
        <f t="shared" si="124"/>
        <v>0</v>
      </c>
      <c r="AP131" s="11">
        <f t="shared" si="124"/>
        <v>0</v>
      </c>
      <c r="AQ131" s="11">
        <f t="shared" si="124"/>
        <v>0</v>
      </c>
      <c r="AR131" s="11">
        <f t="shared" si="124"/>
        <v>0</v>
      </c>
      <c r="AS131" s="11">
        <f t="shared" si="124"/>
        <v>0</v>
      </c>
      <c r="AT131" s="11">
        <f t="shared" si="124"/>
        <v>0</v>
      </c>
      <c r="AU131" s="11">
        <f t="shared" si="124"/>
        <v>0</v>
      </c>
      <c r="AV131" s="11">
        <f t="shared" si="124"/>
        <v>0</v>
      </c>
      <c r="AW131" s="11">
        <f t="shared" si="124"/>
        <v>0</v>
      </c>
      <c r="AX131" s="11">
        <f t="shared" si="124"/>
        <v>260</v>
      </c>
      <c r="AY131" s="11">
        <f t="shared" si="124"/>
        <v>0</v>
      </c>
      <c r="AZ131" s="11">
        <f t="shared" si="124"/>
        <v>0</v>
      </c>
      <c r="BA131" s="11">
        <f t="shared" si="124"/>
        <v>0</v>
      </c>
      <c r="BB131" s="11">
        <f t="shared" si="124"/>
        <v>0</v>
      </c>
      <c r="BC131" s="11">
        <f t="shared" si="124"/>
        <v>0</v>
      </c>
      <c r="BD131" s="11">
        <f t="shared" si="124"/>
        <v>0</v>
      </c>
      <c r="BE131" s="11">
        <f t="shared" si="124"/>
        <v>0</v>
      </c>
      <c r="BF131" s="11">
        <f t="shared" si="124"/>
        <v>0</v>
      </c>
      <c r="BG131" s="11">
        <f t="shared" si="124"/>
        <v>0</v>
      </c>
      <c r="BH131" s="11">
        <f t="shared" si="124"/>
        <v>444</v>
      </c>
      <c r="BI131" s="11">
        <f t="shared" si="124"/>
        <v>329</v>
      </c>
      <c r="BJ131" s="11">
        <f>SUM((BJ128+BJ129)*BJ130)</f>
        <v>316</v>
      </c>
      <c r="BK131" s="11">
        <f t="shared" ref="BK131" si="125">SUM((BK128+BK129)*BK130)</f>
        <v>0</v>
      </c>
      <c r="BL131" s="11">
        <f t="shared" ref="BL131:BM131" si="126">SUM((BL128+BL129)*BL130)</f>
        <v>182</v>
      </c>
      <c r="BM131" s="11">
        <f t="shared" si="126"/>
        <v>0</v>
      </c>
      <c r="BN131" s="174"/>
      <c r="BO131" s="76" t="s">
        <v>27</v>
      </c>
      <c r="BP131" s="84">
        <f>COUNTIF(D128:BM128,"&gt;0")</f>
        <v>13</v>
      </c>
      <c r="BQ131" s="11">
        <f t="shared" ref="BQ131:CG131" si="127">SUM((BQ128+BQ129)*BQ130)</f>
        <v>0</v>
      </c>
      <c r="BR131" s="11">
        <f t="shared" si="127"/>
        <v>0</v>
      </c>
      <c r="BS131" s="11">
        <f t="shared" si="127"/>
        <v>0</v>
      </c>
      <c r="BT131" s="11">
        <f t="shared" si="127"/>
        <v>0</v>
      </c>
      <c r="BU131" s="11">
        <f t="shared" si="127"/>
        <v>0</v>
      </c>
      <c r="BV131" s="11">
        <f t="shared" si="127"/>
        <v>0</v>
      </c>
      <c r="BW131" s="11">
        <f t="shared" si="127"/>
        <v>0</v>
      </c>
      <c r="BX131" s="11">
        <f t="shared" si="127"/>
        <v>0</v>
      </c>
      <c r="BY131" s="11">
        <f t="shared" si="127"/>
        <v>0</v>
      </c>
      <c r="BZ131" s="11">
        <f t="shared" si="127"/>
        <v>0</v>
      </c>
      <c r="CA131" s="11">
        <f t="shared" si="127"/>
        <v>0</v>
      </c>
      <c r="CB131" s="11">
        <f t="shared" si="127"/>
        <v>0</v>
      </c>
      <c r="CC131" s="11">
        <f t="shared" si="127"/>
        <v>0</v>
      </c>
      <c r="CD131" s="11">
        <f t="shared" si="127"/>
        <v>0</v>
      </c>
      <c r="CE131" s="11">
        <f t="shared" si="127"/>
        <v>0</v>
      </c>
      <c r="CF131" s="11">
        <f t="shared" si="127"/>
        <v>0</v>
      </c>
      <c r="CG131" s="11">
        <f t="shared" si="127"/>
        <v>0</v>
      </c>
      <c r="CH131" s="175"/>
      <c r="CI131" s="76" t="s">
        <v>28</v>
      </c>
      <c r="CJ131" s="46">
        <f>COUNTIF(BQ128:CG128,"&gt;0")</f>
        <v>0</v>
      </c>
      <c r="CK131" s="76" t="s">
        <v>27</v>
      </c>
      <c r="CL131" s="46">
        <f>SUM(CJ131+BP131)</f>
        <v>13</v>
      </c>
    </row>
    <row r="132" spans="1:90" ht="12.75" customHeight="1" x14ac:dyDescent="0.25">
      <c r="A132" s="5">
        <v>32</v>
      </c>
      <c r="B132" s="327" t="str">
        <f>VLOOKUP(A132,'Numéro licences'!$H$4:$I$47,2)</f>
        <v>POCHET Jean-Dominique</v>
      </c>
      <c r="C132" s="66" t="s">
        <v>4</v>
      </c>
      <c r="D132" s="11"/>
      <c r="E132" s="11"/>
      <c r="F132" s="11"/>
      <c r="G132" s="11"/>
      <c r="H132" s="11"/>
      <c r="I132" s="166"/>
      <c r="J132" s="11"/>
      <c r="K132" s="11"/>
      <c r="L132" s="11"/>
      <c r="M132" s="11"/>
      <c r="N132" s="11"/>
      <c r="O132" s="11"/>
      <c r="P132" s="11">
        <v>20</v>
      </c>
      <c r="Q132" s="11"/>
      <c r="R132" s="11"/>
      <c r="S132" s="167"/>
      <c r="T132" s="11"/>
      <c r="U132" s="11"/>
      <c r="V132" s="11"/>
      <c r="W132" s="11"/>
      <c r="X132" s="11"/>
      <c r="Y132" s="11"/>
      <c r="Z132" s="11"/>
      <c r="AA132" s="11"/>
      <c r="AB132" s="11"/>
      <c r="AC132" s="11"/>
      <c r="AD132" s="11"/>
      <c r="AE132" s="11"/>
      <c r="AF132" s="11"/>
      <c r="AG132" s="11">
        <v>60</v>
      </c>
      <c r="AH132" s="11"/>
      <c r="AI132" s="11"/>
      <c r="AJ132" s="11"/>
      <c r="AK132" s="11"/>
      <c r="AL132" s="11">
        <v>52</v>
      </c>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68">
        <f>SUM(D132:BM132)</f>
        <v>132</v>
      </c>
      <c r="BO132" s="76" t="s">
        <v>14</v>
      </c>
      <c r="BP132" s="82">
        <f>SUM(BN132:BN133)</f>
        <v>678</v>
      </c>
      <c r="BQ132" s="40"/>
      <c r="BR132" s="40"/>
      <c r="BS132" s="40"/>
      <c r="BT132" s="40"/>
      <c r="BU132" s="40"/>
      <c r="BV132" s="40"/>
      <c r="BW132" s="40"/>
      <c r="BX132" s="40"/>
      <c r="BY132" s="40"/>
      <c r="BZ132" s="40"/>
      <c r="CA132" s="40"/>
      <c r="CB132" s="40"/>
      <c r="CC132" s="40"/>
      <c r="CD132" s="40"/>
      <c r="CE132" s="40"/>
      <c r="CF132" s="40"/>
      <c r="CG132" s="40"/>
      <c r="CH132" s="40">
        <f>SUM(BQ132:CG132)</f>
        <v>0</v>
      </c>
      <c r="CI132" s="76" t="s">
        <v>14</v>
      </c>
      <c r="CJ132" s="41">
        <f>SUM(CH132+CH133)</f>
        <v>0</v>
      </c>
      <c r="CK132" s="76" t="s">
        <v>14</v>
      </c>
      <c r="CL132" s="28">
        <f>SUM(BP132+CJ132)</f>
        <v>678</v>
      </c>
    </row>
    <row r="133" spans="1:90" ht="12.75" customHeight="1" x14ac:dyDescent="0.25">
      <c r="A133" s="34"/>
      <c r="B133" s="328"/>
      <c r="C133" s="66" t="s">
        <v>5</v>
      </c>
      <c r="D133" s="11"/>
      <c r="E133" s="11"/>
      <c r="F133" s="11"/>
      <c r="G133" s="11"/>
      <c r="H133" s="11"/>
      <c r="I133" s="11"/>
      <c r="J133" s="11"/>
      <c r="K133" s="11"/>
      <c r="L133" s="11"/>
      <c r="M133" s="11"/>
      <c r="N133" s="11"/>
      <c r="O133" s="11"/>
      <c r="P133" s="11">
        <v>166</v>
      </c>
      <c r="Q133" s="11"/>
      <c r="R133" s="11"/>
      <c r="S133" s="167"/>
      <c r="T133" s="11"/>
      <c r="U133" s="11"/>
      <c r="V133" s="11"/>
      <c r="W133" s="11"/>
      <c r="X133" s="11"/>
      <c r="Y133" s="11"/>
      <c r="Z133" s="11"/>
      <c r="AA133" s="11"/>
      <c r="AB133" s="11"/>
      <c r="AC133" s="11"/>
      <c r="AD133" s="11"/>
      <c r="AE133" s="11"/>
      <c r="AF133" s="11"/>
      <c r="AG133" s="11">
        <v>190</v>
      </c>
      <c r="AH133" s="11"/>
      <c r="AI133" s="11"/>
      <c r="AJ133" s="11"/>
      <c r="AK133" s="11"/>
      <c r="AL133" s="11">
        <v>190</v>
      </c>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68">
        <f>SUM(D133:BM133)</f>
        <v>546</v>
      </c>
      <c r="BO133" s="76" t="s">
        <v>15</v>
      </c>
      <c r="BP133" s="83">
        <f>SUM(D135:BM135)</f>
        <v>0</v>
      </c>
      <c r="BQ133" s="40"/>
      <c r="BR133" s="40"/>
      <c r="BS133" s="40"/>
      <c r="BT133" s="40"/>
      <c r="BU133" s="40"/>
      <c r="BV133" s="40"/>
      <c r="BW133" s="40"/>
      <c r="BX133" s="40"/>
      <c r="BY133" s="40"/>
      <c r="BZ133" s="40"/>
      <c r="CA133" s="40"/>
      <c r="CB133" s="40"/>
      <c r="CC133" s="40"/>
      <c r="CD133" s="40"/>
      <c r="CE133" s="40"/>
      <c r="CF133" s="40"/>
      <c r="CG133" s="40"/>
      <c r="CH133" s="40">
        <f>SUM(BQ133:CG133)</f>
        <v>0</v>
      </c>
      <c r="CI133" s="76" t="s">
        <v>15</v>
      </c>
      <c r="CJ133" s="70">
        <f>SUM(BQ135:CG135)</f>
        <v>0</v>
      </c>
      <c r="CK133" s="76" t="s">
        <v>15</v>
      </c>
      <c r="CL133" s="71">
        <f>SUM(CJ133+BP133)</f>
        <v>0</v>
      </c>
    </row>
    <row r="134" spans="1:90" ht="12.75" customHeight="1" x14ac:dyDescent="0.25">
      <c r="B134" s="328"/>
      <c r="C134" s="4"/>
      <c r="D134" s="11">
        <v>0</v>
      </c>
      <c r="E134" s="11">
        <v>0</v>
      </c>
      <c r="F134" s="11">
        <v>0</v>
      </c>
      <c r="G134" s="11">
        <v>0</v>
      </c>
      <c r="H134" s="11">
        <v>0</v>
      </c>
      <c r="I134" s="11">
        <v>0</v>
      </c>
      <c r="J134" s="11">
        <v>0</v>
      </c>
      <c r="K134" s="11">
        <v>0</v>
      </c>
      <c r="L134" s="11">
        <v>0</v>
      </c>
      <c r="M134" s="11">
        <v>0</v>
      </c>
      <c r="N134" s="11">
        <v>0</v>
      </c>
      <c r="O134" s="11">
        <v>0</v>
      </c>
      <c r="P134" s="11">
        <v>0</v>
      </c>
      <c r="Q134" s="11">
        <v>0</v>
      </c>
      <c r="R134" s="11">
        <v>0</v>
      </c>
      <c r="S134" s="11">
        <v>0</v>
      </c>
      <c r="T134" s="11">
        <v>0</v>
      </c>
      <c r="U134" s="11">
        <v>0</v>
      </c>
      <c r="V134" s="11">
        <v>0</v>
      </c>
      <c r="W134" s="11">
        <v>0</v>
      </c>
      <c r="X134" s="11">
        <v>0</v>
      </c>
      <c r="Y134" s="11">
        <v>0</v>
      </c>
      <c r="Z134" s="11">
        <v>0</v>
      </c>
      <c r="AA134" s="11">
        <v>0</v>
      </c>
      <c r="AB134" s="11">
        <v>0</v>
      </c>
      <c r="AC134" s="11">
        <v>0</v>
      </c>
      <c r="AD134" s="11">
        <v>0</v>
      </c>
      <c r="AE134" s="11">
        <v>0</v>
      </c>
      <c r="AF134" s="11">
        <v>0</v>
      </c>
      <c r="AG134" s="11">
        <v>0</v>
      </c>
      <c r="AH134" s="11">
        <v>0</v>
      </c>
      <c r="AI134" s="11">
        <v>0</v>
      </c>
      <c r="AJ134" s="11">
        <v>0</v>
      </c>
      <c r="AK134" s="11">
        <v>0</v>
      </c>
      <c r="AL134" s="11">
        <v>0</v>
      </c>
      <c r="AM134" s="11">
        <v>0</v>
      </c>
      <c r="AN134" s="11">
        <v>0</v>
      </c>
      <c r="AO134" s="11">
        <v>0</v>
      </c>
      <c r="AP134" s="11">
        <v>0</v>
      </c>
      <c r="AQ134" s="11">
        <v>0</v>
      </c>
      <c r="AR134" s="11">
        <v>0</v>
      </c>
      <c r="AS134" s="11">
        <v>0</v>
      </c>
      <c r="AT134" s="11">
        <v>0</v>
      </c>
      <c r="AU134" s="11">
        <v>0</v>
      </c>
      <c r="AV134" s="11">
        <v>0</v>
      </c>
      <c r="AW134" s="11">
        <v>0</v>
      </c>
      <c r="AX134" s="11">
        <v>0</v>
      </c>
      <c r="AY134" s="11">
        <v>0</v>
      </c>
      <c r="AZ134" s="11">
        <v>0</v>
      </c>
      <c r="BA134" s="11">
        <v>0</v>
      </c>
      <c r="BB134" s="11">
        <v>0</v>
      </c>
      <c r="BC134" s="11">
        <v>0</v>
      </c>
      <c r="BD134" s="11">
        <v>0</v>
      </c>
      <c r="BE134" s="11">
        <v>0</v>
      </c>
      <c r="BF134" s="11">
        <v>0</v>
      </c>
      <c r="BG134" s="11">
        <v>0</v>
      </c>
      <c r="BH134" s="11">
        <v>0</v>
      </c>
      <c r="BI134" s="11">
        <v>0</v>
      </c>
      <c r="BJ134" s="11">
        <v>0</v>
      </c>
      <c r="BK134" s="11">
        <v>0</v>
      </c>
      <c r="BL134" s="11">
        <v>0</v>
      </c>
      <c r="BM134" s="11">
        <v>0</v>
      </c>
      <c r="BN134" s="174"/>
      <c r="BO134" s="76" t="s">
        <v>16</v>
      </c>
      <c r="BP134" s="84">
        <v>0</v>
      </c>
      <c r="BQ134" s="11">
        <v>0</v>
      </c>
      <c r="BR134" s="11">
        <v>0</v>
      </c>
      <c r="BS134" s="11">
        <v>0</v>
      </c>
      <c r="BT134" s="11">
        <v>0</v>
      </c>
      <c r="BU134" s="11">
        <v>0</v>
      </c>
      <c r="BV134" s="11">
        <v>0</v>
      </c>
      <c r="BW134" s="11">
        <v>0</v>
      </c>
      <c r="BX134" s="11">
        <v>0</v>
      </c>
      <c r="BY134" s="11">
        <v>0</v>
      </c>
      <c r="BZ134" s="11">
        <v>0</v>
      </c>
      <c r="CA134" s="11">
        <v>0</v>
      </c>
      <c r="CB134" s="11">
        <v>0</v>
      </c>
      <c r="CC134" s="11">
        <v>0</v>
      </c>
      <c r="CD134" s="11">
        <v>0</v>
      </c>
      <c r="CE134" s="11">
        <v>0</v>
      </c>
      <c r="CF134" s="11">
        <v>0</v>
      </c>
      <c r="CG134" s="11">
        <v>0</v>
      </c>
      <c r="CH134" s="175"/>
      <c r="CI134" s="76" t="s">
        <v>16</v>
      </c>
      <c r="CJ134" s="46">
        <f>SUM(BQ134:CH134)</f>
        <v>0</v>
      </c>
      <c r="CK134" s="76" t="s">
        <v>16</v>
      </c>
      <c r="CL134" s="46">
        <f>SUM(CJ134+BP134)</f>
        <v>0</v>
      </c>
    </row>
    <row r="135" spans="1:90" ht="12.75" customHeight="1" x14ac:dyDescent="0.25">
      <c r="B135" s="329"/>
      <c r="C135" s="4"/>
      <c r="D135" s="11">
        <f t="shared" ref="D135:BI135" si="128">SUM((D132+D133)*D134)</f>
        <v>0</v>
      </c>
      <c r="E135" s="11">
        <f t="shared" si="128"/>
        <v>0</v>
      </c>
      <c r="F135" s="11">
        <f t="shared" si="128"/>
        <v>0</v>
      </c>
      <c r="G135" s="11">
        <f t="shared" si="128"/>
        <v>0</v>
      </c>
      <c r="H135" s="11">
        <f t="shared" si="128"/>
        <v>0</v>
      </c>
      <c r="I135" s="11">
        <f t="shared" si="128"/>
        <v>0</v>
      </c>
      <c r="J135" s="11">
        <f t="shared" si="128"/>
        <v>0</v>
      </c>
      <c r="K135" s="11">
        <f t="shared" si="128"/>
        <v>0</v>
      </c>
      <c r="L135" s="11">
        <f t="shared" si="128"/>
        <v>0</v>
      </c>
      <c r="M135" s="11">
        <f t="shared" si="128"/>
        <v>0</v>
      </c>
      <c r="N135" s="11">
        <f t="shared" si="128"/>
        <v>0</v>
      </c>
      <c r="O135" s="11">
        <f t="shared" si="128"/>
        <v>0</v>
      </c>
      <c r="P135" s="11">
        <f t="shared" si="128"/>
        <v>0</v>
      </c>
      <c r="Q135" s="11">
        <f t="shared" si="128"/>
        <v>0</v>
      </c>
      <c r="R135" s="11">
        <f t="shared" si="128"/>
        <v>0</v>
      </c>
      <c r="S135" s="11">
        <f t="shared" si="128"/>
        <v>0</v>
      </c>
      <c r="T135" s="11">
        <f t="shared" si="128"/>
        <v>0</v>
      </c>
      <c r="U135" s="11">
        <f t="shared" si="128"/>
        <v>0</v>
      </c>
      <c r="V135" s="11">
        <f t="shared" si="128"/>
        <v>0</v>
      </c>
      <c r="W135" s="11">
        <f t="shared" si="128"/>
        <v>0</v>
      </c>
      <c r="X135" s="11">
        <f t="shared" si="128"/>
        <v>0</v>
      </c>
      <c r="Y135" s="11">
        <f t="shared" si="128"/>
        <v>0</v>
      </c>
      <c r="Z135" s="11">
        <f t="shared" si="128"/>
        <v>0</v>
      </c>
      <c r="AA135" s="11">
        <f t="shared" si="128"/>
        <v>0</v>
      </c>
      <c r="AB135" s="11">
        <f t="shared" si="128"/>
        <v>0</v>
      </c>
      <c r="AC135" s="11">
        <f t="shared" si="128"/>
        <v>0</v>
      </c>
      <c r="AD135" s="11">
        <f t="shared" si="128"/>
        <v>0</v>
      </c>
      <c r="AE135" s="11">
        <f t="shared" si="128"/>
        <v>0</v>
      </c>
      <c r="AF135" s="11">
        <f t="shared" si="128"/>
        <v>0</v>
      </c>
      <c r="AG135" s="11">
        <f t="shared" si="128"/>
        <v>0</v>
      </c>
      <c r="AH135" s="11">
        <f t="shared" si="128"/>
        <v>0</v>
      </c>
      <c r="AI135" s="11">
        <f t="shared" si="128"/>
        <v>0</v>
      </c>
      <c r="AJ135" s="11">
        <f t="shared" si="128"/>
        <v>0</v>
      </c>
      <c r="AK135" s="11">
        <f t="shared" si="128"/>
        <v>0</v>
      </c>
      <c r="AL135" s="11">
        <f t="shared" si="128"/>
        <v>0</v>
      </c>
      <c r="AM135" s="11">
        <f t="shared" si="128"/>
        <v>0</v>
      </c>
      <c r="AN135" s="11">
        <f t="shared" si="128"/>
        <v>0</v>
      </c>
      <c r="AO135" s="11">
        <f t="shared" si="128"/>
        <v>0</v>
      </c>
      <c r="AP135" s="11">
        <f t="shared" si="128"/>
        <v>0</v>
      </c>
      <c r="AQ135" s="11">
        <f t="shared" si="128"/>
        <v>0</v>
      </c>
      <c r="AR135" s="11">
        <f t="shared" si="128"/>
        <v>0</v>
      </c>
      <c r="AS135" s="11">
        <f t="shared" si="128"/>
        <v>0</v>
      </c>
      <c r="AT135" s="11">
        <f t="shared" si="128"/>
        <v>0</v>
      </c>
      <c r="AU135" s="11">
        <f t="shared" si="128"/>
        <v>0</v>
      </c>
      <c r="AV135" s="11">
        <f t="shared" si="128"/>
        <v>0</v>
      </c>
      <c r="AW135" s="11">
        <f t="shared" si="128"/>
        <v>0</v>
      </c>
      <c r="AX135" s="11">
        <f t="shared" si="128"/>
        <v>0</v>
      </c>
      <c r="AY135" s="11">
        <f t="shared" si="128"/>
        <v>0</v>
      </c>
      <c r="AZ135" s="11">
        <f t="shared" si="128"/>
        <v>0</v>
      </c>
      <c r="BA135" s="11">
        <f t="shared" si="128"/>
        <v>0</v>
      </c>
      <c r="BB135" s="11">
        <f t="shared" si="128"/>
        <v>0</v>
      </c>
      <c r="BC135" s="11">
        <f t="shared" si="128"/>
        <v>0</v>
      </c>
      <c r="BD135" s="11">
        <f t="shared" si="128"/>
        <v>0</v>
      </c>
      <c r="BE135" s="11">
        <f t="shared" si="128"/>
        <v>0</v>
      </c>
      <c r="BF135" s="11">
        <f t="shared" si="128"/>
        <v>0</v>
      </c>
      <c r="BG135" s="11">
        <f t="shared" si="128"/>
        <v>0</v>
      </c>
      <c r="BH135" s="11">
        <f t="shared" si="128"/>
        <v>0</v>
      </c>
      <c r="BI135" s="11">
        <f t="shared" si="128"/>
        <v>0</v>
      </c>
      <c r="BJ135" s="11">
        <f>SUM((BJ132+BJ133)*BJ134)</f>
        <v>0</v>
      </c>
      <c r="BK135" s="11">
        <f t="shared" ref="BK135" si="129">SUM((BK132+BK133)*BK134)</f>
        <v>0</v>
      </c>
      <c r="BL135" s="11">
        <f t="shared" ref="BL135:BM135" si="130">SUM((BL132+BL133)*BL134)</f>
        <v>0</v>
      </c>
      <c r="BM135" s="11">
        <f t="shared" si="130"/>
        <v>0</v>
      </c>
      <c r="BN135" s="174"/>
      <c r="BO135" s="76" t="s">
        <v>27</v>
      </c>
      <c r="BP135" s="84">
        <f>COUNTIF(D132:BM132,"&gt;0")</f>
        <v>3</v>
      </c>
      <c r="BQ135" s="11">
        <f t="shared" ref="BQ135:CG135" si="131">SUM((BQ132+BQ133)*BQ134)</f>
        <v>0</v>
      </c>
      <c r="BR135" s="11">
        <f t="shared" si="131"/>
        <v>0</v>
      </c>
      <c r="BS135" s="11">
        <f t="shared" si="131"/>
        <v>0</v>
      </c>
      <c r="BT135" s="11">
        <f t="shared" si="131"/>
        <v>0</v>
      </c>
      <c r="BU135" s="11">
        <f t="shared" si="131"/>
        <v>0</v>
      </c>
      <c r="BV135" s="11">
        <f t="shared" si="131"/>
        <v>0</v>
      </c>
      <c r="BW135" s="11">
        <f t="shared" si="131"/>
        <v>0</v>
      </c>
      <c r="BX135" s="11">
        <f t="shared" si="131"/>
        <v>0</v>
      </c>
      <c r="BY135" s="11">
        <f t="shared" si="131"/>
        <v>0</v>
      </c>
      <c r="BZ135" s="11">
        <f t="shared" si="131"/>
        <v>0</v>
      </c>
      <c r="CA135" s="11">
        <f t="shared" si="131"/>
        <v>0</v>
      </c>
      <c r="CB135" s="11">
        <f t="shared" si="131"/>
        <v>0</v>
      </c>
      <c r="CC135" s="11">
        <f t="shared" si="131"/>
        <v>0</v>
      </c>
      <c r="CD135" s="11">
        <f t="shared" si="131"/>
        <v>0</v>
      </c>
      <c r="CE135" s="11">
        <f t="shared" si="131"/>
        <v>0</v>
      </c>
      <c r="CF135" s="11">
        <f t="shared" si="131"/>
        <v>0</v>
      </c>
      <c r="CG135" s="11">
        <f t="shared" si="131"/>
        <v>0</v>
      </c>
      <c r="CH135" s="175"/>
      <c r="CI135" s="76" t="s">
        <v>28</v>
      </c>
      <c r="CJ135" s="46">
        <f>COUNTIF(BQ132:CG132,"&gt;0")</f>
        <v>0</v>
      </c>
      <c r="CK135" s="76" t="s">
        <v>27</v>
      </c>
      <c r="CL135" s="46">
        <f>SUM(CJ135+BP135)</f>
        <v>3</v>
      </c>
    </row>
    <row r="136" spans="1:90" ht="12.75" customHeight="1" x14ac:dyDescent="0.25">
      <c r="A136" s="5">
        <v>33</v>
      </c>
      <c r="B136" s="327" t="str">
        <f>VLOOKUP(A136,'Numéro licences'!$H$4:$I$47,2)</f>
        <v>DURY Agnès</v>
      </c>
      <c r="C136" s="66" t="s">
        <v>4</v>
      </c>
      <c r="D136" s="11"/>
      <c r="E136" s="11"/>
      <c r="F136" s="11"/>
      <c r="G136" s="11"/>
      <c r="H136" s="11"/>
      <c r="I136" s="166"/>
      <c r="J136" s="11"/>
      <c r="K136" s="11"/>
      <c r="L136" s="11"/>
      <c r="M136" s="11"/>
      <c r="N136" s="11"/>
      <c r="O136" s="11"/>
      <c r="P136" s="11"/>
      <c r="Q136" s="11"/>
      <c r="R136" s="11"/>
      <c r="S136" s="167"/>
      <c r="T136" s="11"/>
      <c r="U136" s="11"/>
      <c r="V136" s="11"/>
      <c r="W136" s="11"/>
      <c r="X136" s="11"/>
      <c r="Y136" s="11"/>
      <c r="Z136" s="11"/>
      <c r="AA136" s="11"/>
      <c r="AB136" s="11"/>
      <c r="AC136" s="11"/>
      <c r="AD136" s="11"/>
      <c r="AE136" s="11">
        <v>0</v>
      </c>
      <c r="AF136" s="11"/>
      <c r="AG136" s="11">
        <v>60</v>
      </c>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68">
        <f>SUM(D136:BM136)</f>
        <v>60</v>
      </c>
      <c r="BO136" s="76" t="s">
        <v>14</v>
      </c>
      <c r="BP136" s="82">
        <f>SUM(BN136:BN137)</f>
        <v>450</v>
      </c>
      <c r="BQ136" s="40"/>
      <c r="BR136" s="40"/>
      <c r="BS136" s="40"/>
      <c r="BT136" s="40"/>
      <c r="BU136" s="40"/>
      <c r="BV136" s="40"/>
      <c r="BW136" s="40"/>
      <c r="BX136" s="40"/>
      <c r="BY136" s="40"/>
      <c r="BZ136" s="40"/>
      <c r="CA136" s="40"/>
      <c r="CB136" s="40"/>
      <c r="CC136" s="40"/>
      <c r="CD136" s="40"/>
      <c r="CE136" s="40"/>
      <c r="CF136" s="40"/>
      <c r="CG136" s="40"/>
      <c r="CH136" s="40">
        <f>SUM(BQ136:CG136)</f>
        <v>0</v>
      </c>
      <c r="CI136" s="76" t="s">
        <v>14</v>
      </c>
      <c r="CJ136" s="41">
        <f>SUM(CH136+CH137)</f>
        <v>0</v>
      </c>
      <c r="CK136" s="76" t="s">
        <v>14</v>
      </c>
      <c r="CL136" s="28">
        <f>SUM(BP136+CJ136)</f>
        <v>450</v>
      </c>
    </row>
    <row r="137" spans="1:90" ht="12.75" customHeight="1" x14ac:dyDescent="0.25">
      <c r="A137" s="34"/>
      <c r="B137" s="328"/>
      <c r="C137" s="66" t="s">
        <v>5</v>
      </c>
      <c r="D137" s="11"/>
      <c r="E137" s="11"/>
      <c r="F137" s="11"/>
      <c r="G137" s="11"/>
      <c r="H137" s="11"/>
      <c r="I137" s="11"/>
      <c r="J137" s="11"/>
      <c r="K137" s="11"/>
      <c r="L137" s="11"/>
      <c r="M137" s="11"/>
      <c r="N137" s="11"/>
      <c r="O137" s="11"/>
      <c r="P137" s="11"/>
      <c r="Q137" s="11"/>
      <c r="R137" s="11"/>
      <c r="S137" s="167"/>
      <c r="T137" s="11"/>
      <c r="U137" s="11"/>
      <c r="V137" s="11"/>
      <c r="W137" s="11"/>
      <c r="X137" s="11"/>
      <c r="Y137" s="11"/>
      <c r="Z137" s="11"/>
      <c r="AA137" s="11"/>
      <c r="AB137" s="11"/>
      <c r="AC137" s="11"/>
      <c r="AD137" s="11"/>
      <c r="AE137" s="11">
        <v>200</v>
      </c>
      <c r="AF137" s="11"/>
      <c r="AG137" s="11">
        <v>190</v>
      </c>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68">
        <f>SUM(D137:BM137)</f>
        <v>390</v>
      </c>
      <c r="BO137" s="76" t="s">
        <v>15</v>
      </c>
      <c r="BP137" s="83">
        <f>SUM(D139:BM139)</f>
        <v>0</v>
      </c>
      <c r="BQ137" s="40"/>
      <c r="BR137" s="40"/>
      <c r="BS137" s="40"/>
      <c r="BT137" s="40"/>
      <c r="BU137" s="40"/>
      <c r="BV137" s="40"/>
      <c r="BW137" s="40"/>
      <c r="BX137" s="40"/>
      <c r="BY137" s="40"/>
      <c r="BZ137" s="40"/>
      <c r="CA137" s="40"/>
      <c r="CB137" s="40"/>
      <c r="CC137" s="40"/>
      <c r="CD137" s="40"/>
      <c r="CE137" s="40"/>
      <c r="CF137" s="40"/>
      <c r="CG137" s="40"/>
      <c r="CH137" s="40">
        <f>SUM(BQ137:CG137)</f>
        <v>0</v>
      </c>
      <c r="CI137" s="76" t="s">
        <v>15</v>
      </c>
      <c r="CJ137" s="70">
        <f>SUM(BQ139:CG139)</f>
        <v>0</v>
      </c>
      <c r="CK137" s="76" t="s">
        <v>15</v>
      </c>
      <c r="CL137" s="71">
        <f>SUM(CJ137+BP137)</f>
        <v>0</v>
      </c>
    </row>
    <row r="138" spans="1:90" ht="12.75" customHeight="1" x14ac:dyDescent="0.25">
      <c r="B138" s="328"/>
      <c r="C138" s="4"/>
      <c r="D138" s="11">
        <v>0</v>
      </c>
      <c r="E138" s="11">
        <v>0</v>
      </c>
      <c r="F138" s="11">
        <v>0</v>
      </c>
      <c r="G138" s="11">
        <v>0</v>
      </c>
      <c r="H138" s="11">
        <v>0</v>
      </c>
      <c r="I138" s="11">
        <v>0</v>
      </c>
      <c r="J138" s="11">
        <v>0</v>
      </c>
      <c r="K138" s="11">
        <v>0</v>
      </c>
      <c r="L138" s="11">
        <v>0</v>
      </c>
      <c r="M138" s="11">
        <v>0</v>
      </c>
      <c r="N138" s="11">
        <v>0</v>
      </c>
      <c r="O138" s="11">
        <v>0</v>
      </c>
      <c r="P138" s="11">
        <v>0</v>
      </c>
      <c r="Q138" s="11">
        <v>0</v>
      </c>
      <c r="R138" s="11">
        <v>0</v>
      </c>
      <c r="S138" s="11">
        <v>0</v>
      </c>
      <c r="T138" s="11">
        <v>0</v>
      </c>
      <c r="U138" s="11">
        <v>0</v>
      </c>
      <c r="V138" s="11">
        <v>0</v>
      </c>
      <c r="W138" s="11">
        <v>0</v>
      </c>
      <c r="X138" s="11">
        <v>0</v>
      </c>
      <c r="Y138" s="11">
        <v>0</v>
      </c>
      <c r="Z138" s="11">
        <v>0</v>
      </c>
      <c r="AA138" s="11">
        <v>0</v>
      </c>
      <c r="AB138" s="11">
        <v>0</v>
      </c>
      <c r="AC138" s="11">
        <v>0</v>
      </c>
      <c r="AD138" s="11">
        <v>0</v>
      </c>
      <c r="AE138" s="11">
        <v>0</v>
      </c>
      <c r="AF138" s="11">
        <v>0</v>
      </c>
      <c r="AG138" s="11">
        <v>0</v>
      </c>
      <c r="AH138" s="11">
        <v>0</v>
      </c>
      <c r="AI138" s="11">
        <v>0</v>
      </c>
      <c r="AJ138" s="11">
        <v>0</v>
      </c>
      <c r="AK138" s="11">
        <v>0</v>
      </c>
      <c r="AL138" s="11">
        <v>0</v>
      </c>
      <c r="AM138" s="11">
        <v>0</v>
      </c>
      <c r="AN138" s="11">
        <v>0</v>
      </c>
      <c r="AO138" s="11">
        <v>0</v>
      </c>
      <c r="AP138" s="11">
        <v>0</v>
      </c>
      <c r="AQ138" s="11">
        <v>0</v>
      </c>
      <c r="AR138" s="11">
        <v>0</v>
      </c>
      <c r="AS138" s="11">
        <v>0</v>
      </c>
      <c r="AT138" s="11">
        <v>0</v>
      </c>
      <c r="AU138" s="11">
        <v>0</v>
      </c>
      <c r="AV138" s="11">
        <v>0</v>
      </c>
      <c r="AW138" s="11">
        <v>0</v>
      </c>
      <c r="AX138" s="11">
        <v>0</v>
      </c>
      <c r="AY138" s="11">
        <v>0</v>
      </c>
      <c r="AZ138" s="11">
        <v>0</v>
      </c>
      <c r="BA138" s="11">
        <v>0</v>
      </c>
      <c r="BB138" s="11">
        <v>0</v>
      </c>
      <c r="BC138" s="11">
        <v>0</v>
      </c>
      <c r="BD138" s="11">
        <v>0</v>
      </c>
      <c r="BE138" s="11">
        <v>0</v>
      </c>
      <c r="BF138" s="11">
        <v>0</v>
      </c>
      <c r="BG138" s="11">
        <v>0</v>
      </c>
      <c r="BH138" s="11">
        <v>0</v>
      </c>
      <c r="BI138" s="11">
        <v>0</v>
      </c>
      <c r="BJ138" s="11">
        <v>0</v>
      </c>
      <c r="BK138" s="11">
        <v>0</v>
      </c>
      <c r="BL138" s="11">
        <v>0</v>
      </c>
      <c r="BM138" s="11">
        <v>0</v>
      </c>
      <c r="BN138" s="174"/>
      <c r="BO138" s="76" t="s">
        <v>16</v>
      </c>
      <c r="BP138" s="84">
        <v>0</v>
      </c>
      <c r="BQ138" s="11">
        <v>0</v>
      </c>
      <c r="BR138" s="11">
        <v>0</v>
      </c>
      <c r="BS138" s="11">
        <v>0</v>
      </c>
      <c r="BT138" s="11">
        <v>0</v>
      </c>
      <c r="BU138" s="11">
        <v>0</v>
      </c>
      <c r="BV138" s="11">
        <v>0</v>
      </c>
      <c r="BW138" s="11">
        <v>0</v>
      </c>
      <c r="BX138" s="11">
        <v>0</v>
      </c>
      <c r="BY138" s="11">
        <v>0</v>
      </c>
      <c r="BZ138" s="11">
        <v>0</v>
      </c>
      <c r="CA138" s="11">
        <v>0</v>
      </c>
      <c r="CB138" s="11">
        <v>0</v>
      </c>
      <c r="CC138" s="11">
        <v>0</v>
      </c>
      <c r="CD138" s="11">
        <v>0</v>
      </c>
      <c r="CE138" s="11">
        <v>0</v>
      </c>
      <c r="CF138" s="11">
        <v>0</v>
      </c>
      <c r="CG138" s="11">
        <v>0</v>
      </c>
      <c r="CH138" s="175"/>
      <c r="CI138" s="76" t="s">
        <v>16</v>
      </c>
      <c r="CJ138" s="46">
        <f>SUM(BQ138:CH138)</f>
        <v>0</v>
      </c>
      <c r="CK138" s="76" t="s">
        <v>16</v>
      </c>
      <c r="CL138" s="46">
        <f>SUM(CJ138+BP138)</f>
        <v>0</v>
      </c>
    </row>
    <row r="139" spans="1:90" ht="12.75" customHeight="1" x14ac:dyDescent="0.25">
      <c r="B139" s="329"/>
      <c r="C139" s="4"/>
      <c r="D139" s="11">
        <f t="shared" ref="D139:BM139" si="132">SUM((D136+D137)*D138)</f>
        <v>0</v>
      </c>
      <c r="E139" s="11">
        <f t="shared" si="132"/>
        <v>0</v>
      </c>
      <c r="F139" s="11">
        <f t="shared" si="132"/>
        <v>0</v>
      </c>
      <c r="G139" s="11">
        <f t="shared" si="132"/>
        <v>0</v>
      </c>
      <c r="H139" s="11">
        <f t="shared" si="132"/>
        <v>0</v>
      </c>
      <c r="I139" s="11">
        <f t="shared" si="132"/>
        <v>0</v>
      </c>
      <c r="J139" s="11">
        <f t="shared" si="132"/>
        <v>0</v>
      </c>
      <c r="K139" s="11">
        <f t="shared" si="132"/>
        <v>0</v>
      </c>
      <c r="L139" s="11">
        <f t="shared" si="132"/>
        <v>0</v>
      </c>
      <c r="M139" s="11">
        <f t="shared" si="132"/>
        <v>0</v>
      </c>
      <c r="N139" s="11">
        <f t="shared" si="132"/>
        <v>0</v>
      </c>
      <c r="O139" s="11">
        <f t="shared" si="132"/>
        <v>0</v>
      </c>
      <c r="P139" s="11">
        <f t="shared" si="132"/>
        <v>0</v>
      </c>
      <c r="Q139" s="11">
        <f t="shared" si="132"/>
        <v>0</v>
      </c>
      <c r="R139" s="11">
        <f t="shared" si="132"/>
        <v>0</v>
      </c>
      <c r="S139" s="11">
        <f t="shared" si="132"/>
        <v>0</v>
      </c>
      <c r="T139" s="11">
        <f t="shared" si="132"/>
        <v>0</v>
      </c>
      <c r="U139" s="11">
        <f t="shared" si="132"/>
        <v>0</v>
      </c>
      <c r="V139" s="11">
        <f t="shared" si="132"/>
        <v>0</v>
      </c>
      <c r="W139" s="11">
        <f t="shared" si="132"/>
        <v>0</v>
      </c>
      <c r="X139" s="11">
        <f t="shared" si="132"/>
        <v>0</v>
      </c>
      <c r="Y139" s="11">
        <f t="shared" si="132"/>
        <v>0</v>
      </c>
      <c r="Z139" s="11">
        <f t="shared" si="132"/>
        <v>0</v>
      </c>
      <c r="AA139" s="11">
        <f t="shared" si="132"/>
        <v>0</v>
      </c>
      <c r="AB139" s="11">
        <f t="shared" si="132"/>
        <v>0</v>
      </c>
      <c r="AC139" s="11">
        <f t="shared" si="132"/>
        <v>0</v>
      </c>
      <c r="AD139" s="11">
        <f t="shared" si="132"/>
        <v>0</v>
      </c>
      <c r="AE139" s="11">
        <f t="shared" si="132"/>
        <v>0</v>
      </c>
      <c r="AF139" s="11">
        <f t="shared" si="132"/>
        <v>0</v>
      </c>
      <c r="AG139" s="11">
        <f t="shared" si="132"/>
        <v>0</v>
      </c>
      <c r="AH139" s="11">
        <f t="shared" si="132"/>
        <v>0</v>
      </c>
      <c r="AI139" s="11">
        <f t="shared" si="132"/>
        <v>0</v>
      </c>
      <c r="AJ139" s="11">
        <f t="shared" si="132"/>
        <v>0</v>
      </c>
      <c r="AK139" s="11">
        <f t="shared" si="132"/>
        <v>0</v>
      </c>
      <c r="AL139" s="11">
        <f t="shared" si="132"/>
        <v>0</v>
      </c>
      <c r="AM139" s="11">
        <f t="shared" si="132"/>
        <v>0</v>
      </c>
      <c r="AN139" s="11">
        <f t="shared" si="132"/>
        <v>0</v>
      </c>
      <c r="AO139" s="11">
        <f t="shared" si="132"/>
        <v>0</v>
      </c>
      <c r="AP139" s="11">
        <f t="shared" si="132"/>
        <v>0</v>
      </c>
      <c r="AQ139" s="11">
        <f t="shared" si="132"/>
        <v>0</v>
      </c>
      <c r="AR139" s="11">
        <f t="shared" si="132"/>
        <v>0</v>
      </c>
      <c r="AS139" s="11">
        <f t="shared" si="132"/>
        <v>0</v>
      </c>
      <c r="AT139" s="11">
        <f t="shared" si="132"/>
        <v>0</v>
      </c>
      <c r="AU139" s="11">
        <f t="shared" si="132"/>
        <v>0</v>
      </c>
      <c r="AV139" s="11">
        <f t="shared" si="132"/>
        <v>0</v>
      </c>
      <c r="AW139" s="11">
        <f t="shared" si="132"/>
        <v>0</v>
      </c>
      <c r="AX139" s="11">
        <f t="shared" si="132"/>
        <v>0</v>
      </c>
      <c r="AY139" s="11">
        <f t="shared" si="132"/>
        <v>0</v>
      </c>
      <c r="AZ139" s="11">
        <f t="shared" si="132"/>
        <v>0</v>
      </c>
      <c r="BA139" s="11">
        <f t="shared" si="132"/>
        <v>0</v>
      </c>
      <c r="BB139" s="11">
        <f t="shared" si="132"/>
        <v>0</v>
      </c>
      <c r="BC139" s="11">
        <f t="shared" si="132"/>
        <v>0</v>
      </c>
      <c r="BD139" s="11">
        <f t="shared" si="132"/>
        <v>0</v>
      </c>
      <c r="BE139" s="11">
        <f t="shared" si="132"/>
        <v>0</v>
      </c>
      <c r="BF139" s="11">
        <f t="shared" si="132"/>
        <v>0</v>
      </c>
      <c r="BG139" s="11">
        <f t="shared" si="132"/>
        <v>0</v>
      </c>
      <c r="BH139" s="11">
        <f t="shared" si="132"/>
        <v>0</v>
      </c>
      <c r="BI139" s="11">
        <f t="shared" si="132"/>
        <v>0</v>
      </c>
      <c r="BJ139" s="11">
        <f>SUM((BJ136+BJ137)*BJ138)</f>
        <v>0</v>
      </c>
      <c r="BK139" s="11">
        <f t="shared" ref="BK139" si="133">SUM((BK136+BK137)*BK138)</f>
        <v>0</v>
      </c>
      <c r="BL139" s="11">
        <f t="shared" si="132"/>
        <v>0</v>
      </c>
      <c r="BM139" s="11">
        <f t="shared" si="132"/>
        <v>0</v>
      </c>
      <c r="BN139" s="174"/>
      <c r="BO139" s="76" t="s">
        <v>27</v>
      </c>
      <c r="BP139" s="84">
        <f>COUNTIF(D136:BM136,"&gt;0")</f>
        <v>1</v>
      </c>
      <c r="BQ139" s="11">
        <f t="shared" ref="BQ139:CG139" si="134">SUM((BQ136+BQ137)*BQ138)</f>
        <v>0</v>
      </c>
      <c r="BR139" s="11">
        <f t="shared" si="134"/>
        <v>0</v>
      </c>
      <c r="BS139" s="11">
        <f t="shared" si="134"/>
        <v>0</v>
      </c>
      <c r="BT139" s="11">
        <f t="shared" si="134"/>
        <v>0</v>
      </c>
      <c r="BU139" s="11">
        <f t="shared" si="134"/>
        <v>0</v>
      </c>
      <c r="BV139" s="11">
        <f t="shared" si="134"/>
        <v>0</v>
      </c>
      <c r="BW139" s="11">
        <f t="shared" si="134"/>
        <v>0</v>
      </c>
      <c r="BX139" s="11">
        <f t="shared" si="134"/>
        <v>0</v>
      </c>
      <c r="BY139" s="11">
        <f t="shared" si="134"/>
        <v>0</v>
      </c>
      <c r="BZ139" s="11">
        <f t="shared" si="134"/>
        <v>0</v>
      </c>
      <c r="CA139" s="11">
        <f t="shared" si="134"/>
        <v>0</v>
      </c>
      <c r="CB139" s="11">
        <f t="shared" si="134"/>
        <v>0</v>
      </c>
      <c r="CC139" s="11">
        <f t="shared" si="134"/>
        <v>0</v>
      </c>
      <c r="CD139" s="11">
        <f t="shared" si="134"/>
        <v>0</v>
      </c>
      <c r="CE139" s="11">
        <f t="shared" si="134"/>
        <v>0</v>
      </c>
      <c r="CF139" s="11">
        <f t="shared" si="134"/>
        <v>0</v>
      </c>
      <c r="CG139" s="11">
        <f t="shared" si="134"/>
        <v>0</v>
      </c>
      <c r="CH139" s="175"/>
      <c r="CI139" s="76" t="s">
        <v>28</v>
      </c>
      <c r="CJ139" s="46">
        <f>COUNTIF(BQ136:CG136,"&gt;0")</f>
        <v>0</v>
      </c>
      <c r="CK139" s="76" t="s">
        <v>27</v>
      </c>
      <c r="CL139" s="46">
        <f>SUM(CJ139+BP139)</f>
        <v>1</v>
      </c>
    </row>
    <row r="140" spans="1:90" ht="12.75" customHeight="1" x14ac:dyDescent="0.25">
      <c r="A140" s="5">
        <v>34</v>
      </c>
      <c r="B140" s="327">
        <f>VLOOKUP(A140,'Numéro licences'!$H$4:$I$47,2)</f>
        <v>0</v>
      </c>
      <c r="C140" s="66" t="s">
        <v>4</v>
      </c>
      <c r="D140" s="11"/>
      <c r="E140" s="11"/>
      <c r="F140" s="11"/>
      <c r="G140" s="11"/>
      <c r="H140" s="11"/>
      <c r="I140" s="166"/>
      <c r="J140" s="11"/>
      <c r="K140" s="11"/>
      <c r="L140" s="11"/>
      <c r="M140" s="11"/>
      <c r="N140" s="11"/>
      <c r="O140" s="11"/>
      <c r="P140" s="11"/>
      <c r="Q140" s="11"/>
      <c r="R140" s="11"/>
      <c r="S140" s="167"/>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68">
        <f>SUM(D140:BM140)</f>
        <v>0</v>
      </c>
      <c r="BO140" s="76" t="s">
        <v>14</v>
      </c>
      <c r="BP140" s="82">
        <f>SUM(BN140:BN141)</f>
        <v>0</v>
      </c>
      <c r="BQ140" s="40"/>
      <c r="BR140" s="40"/>
      <c r="BS140" s="40"/>
      <c r="BT140" s="40"/>
      <c r="BU140" s="40"/>
      <c r="BV140" s="40"/>
      <c r="BW140" s="40"/>
      <c r="BX140" s="40"/>
      <c r="BY140" s="40"/>
      <c r="BZ140" s="40"/>
      <c r="CA140" s="40"/>
      <c r="CB140" s="40"/>
      <c r="CC140" s="40"/>
      <c r="CD140" s="40"/>
      <c r="CE140" s="40"/>
      <c r="CF140" s="40"/>
      <c r="CG140" s="40"/>
      <c r="CH140" s="40">
        <f>SUM(BQ140:CG140)</f>
        <v>0</v>
      </c>
      <c r="CI140" s="76" t="s">
        <v>14</v>
      </c>
      <c r="CJ140" s="41">
        <f>SUM(CH140+CH141)</f>
        <v>0</v>
      </c>
      <c r="CK140" s="76" t="s">
        <v>14</v>
      </c>
      <c r="CL140" s="28">
        <f>SUM(BP140+CJ140)</f>
        <v>0</v>
      </c>
    </row>
    <row r="141" spans="1:90" ht="12.75" customHeight="1" x14ac:dyDescent="0.25">
      <c r="A141" s="34"/>
      <c r="B141" s="328"/>
      <c r="C141" s="66" t="s">
        <v>5</v>
      </c>
      <c r="D141" s="11"/>
      <c r="E141" s="11"/>
      <c r="F141" s="11"/>
      <c r="G141" s="11"/>
      <c r="H141" s="11"/>
      <c r="I141" s="11"/>
      <c r="J141" s="11"/>
      <c r="K141" s="11"/>
      <c r="L141" s="11"/>
      <c r="M141" s="11"/>
      <c r="N141" s="11"/>
      <c r="O141" s="11"/>
      <c r="P141" s="11"/>
      <c r="Q141" s="11"/>
      <c r="R141" s="11"/>
      <c r="S141" s="167"/>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68">
        <f>SUM(D141:BM141)</f>
        <v>0</v>
      </c>
      <c r="BO141" s="76" t="s">
        <v>15</v>
      </c>
      <c r="BP141" s="83">
        <f>SUM(D143:BM143)</f>
        <v>0</v>
      </c>
      <c r="BQ141" s="40"/>
      <c r="BR141" s="40"/>
      <c r="BS141" s="40"/>
      <c r="BT141" s="40"/>
      <c r="BU141" s="40"/>
      <c r="BV141" s="40"/>
      <c r="BW141" s="40"/>
      <c r="BX141" s="40"/>
      <c r="BY141" s="40"/>
      <c r="BZ141" s="40"/>
      <c r="CA141" s="40"/>
      <c r="CB141" s="40"/>
      <c r="CC141" s="40"/>
      <c r="CD141" s="40"/>
      <c r="CE141" s="40"/>
      <c r="CF141" s="40"/>
      <c r="CG141" s="40"/>
      <c r="CH141" s="40">
        <f>SUM(BQ141:CG141)</f>
        <v>0</v>
      </c>
      <c r="CI141" s="76" t="s">
        <v>15</v>
      </c>
      <c r="CJ141" s="70">
        <f>SUM(BQ143:CG143)</f>
        <v>0</v>
      </c>
      <c r="CK141" s="76" t="s">
        <v>15</v>
      </c>
      <c r="CL141" s="71">
        <f>SUM(CJ141+BP141)</f>
        <v>0</v>
      </c>
    </row>
    <row r="142" spans="1:90" ht="12.75" customHeight="1" x14ac:dyDescent="0.25">
      <c r="B142" s="328"/>
      <c r="C142" s="4"/>
      <c r="D142" s="11">
        <v>0</v>
      </c>
      <c r="E142" s="11">
        <v>0</v>
      </c>
      <c r="F142" s="11">
        <v>0</v>
      </c>
      <c r="G142" s="11">
        <v>0</v>
      </c>
      <c r="H142" s="11">
        <v>0</v>
      </c>
      <c r="I142" s="11">
        <v>0</v>
      </c>
      <c r="J142" s="11">
        <v>0</v>
      </c>
      <c r="K142" s="11">
        <v>0</v>
      </c>
      <c r="L142" s="11">
        <v>0</v>
      </c>
      <c r="M142" s="11">
        <v>0</v>
      </c>
      <c r="N142" s="11">
        <v>0</v>
      </c>
      <c r="O142" s="11">
        <v>0</v>
      </c>
      <c r="P142" s="11">
        <v>0</v>
      </c>
      <c r="Q142" s="11">
        <v>0</v>
      </c>
      <c r="R142" s="11">
        <v>0</v>
      </c>
      <c r="S142" s="11">
        <v>0</v>
      </c>
      <c r="T142" s="11">
        <v>0</v>
      </c>
      <c r="U142" s="11">
        <v>0</v>
      </c>
      <c r="V142" s="11">
        <v>0</v>
      </c>
      <c r="W142" s="11">
        <v>0</v>
      </c>
      <c r="X142" s="11">
        <v>0</v>
      </c>
      <c r="Y142" s="11">
        <v>0</v>
      </c>
      <c r="Z142" s="11">
        <v>0</v>
      </c>
      <c r="AA142" s="11">
        <v>0</v>
      </c>
      <c r="AB142" s="11">
        <v>0</v>
      </c>
      <c r="AC142" s="11">
        <v>0</v>
      </c>
      <c r="AD142" s="11">
        <v>0</v>
      </c>
      <c r="AE142" s="11">
        <v>0</v>
      </c>
      <c r="AF142" s="11">
        <v>0</v>
      </c>
      <c r="AG142" s="11">
        <v>0</v>
      </c>
      <c r="AH142" s="11">
        <v>0</v>
      </c>
      <c r="AI142" s="11">
        <v>0</v>
      </c>
      <c r="AJ142" s="11">
        <v>0</v>
      </c>
      <c r="AK142" s="11">
        <v>0</v>
      </c>
      <c r="AL142" s="11">
        <v>0</v>
      </c>
      <c r="AM142" s="11">
        <v>0</v>
      </c>
      <c r="AN142" s="11">
        <v>0</v>
      </c>
      <c r="AO142" s="11">
        <v>0</v>
      </c>
      <c r="AP142" s="11">
        <v>0</v>
      </c>
      <c r="AQ142" s="11">
        <v>0</v>
      </c>
      <c r="AR142" s="11">
        <v>0</v>
      </c>
      <c r="AS142" s="11">
        <v>0</v>
      </c>
      <c r="AT142" s="11">
        <v>0</v>
      </c>
      <c r="AU142" s="11">
        <v>0</v>
      </c>
      <c r="AV142" s="11">
        <v>0</v>
      </c>
      <c r="AW142" s="11">
        <v>0</v>
      </c>
      <c r="AX142" s="11">
        <v>0</v>
      </c>
      <c r="AY142" s="11">
        <v>0</v>
      </c>
      <c r="AZ142" s="11">
        <v>0</v>
      </c>
      <c r="BA142" s="11">
        <v>0</v>
      </c>
      <c r="BB142" s="11">
        <v>0</v>
      </c>
      <c r="BC142" s="11">
        <v>0</v>
      </c>
      <c r="BD142" s="11">
        <v>0</v>
      </c>
      <c r="BE142" s="11">
        <v>0</v>
      </c>
      <c r="BF142" s="11">
        <v>0</v>
      </c>
      <c r="BG142" s="11">
        <v>0</v>
      </c>
      <c r="BH142" s="11">
        <v>0</v>
      </c>
      <c r="BI142" s="11">
        <v>0</v>
      </c>
      <c r="BJ142" s="11">
        <v>0</v>
      </c>
      <c r="BK142" s="11">
        <v>0</v>
      </c>
      <c r="BL142" s="11">
        <v>0</v>
      </c>
      <c r="BM142" s="11">
        <v>0</v>
      </c>
      <c r="BN142" s="174"/>
      <c r="BO142" s="76" t="s">
        <v>16</v>
      </c>
      <c r="BP142" s="84">
        <f>SUM(C142:BM142)</f>
        <v>0</v>
      </c>
      <c r="BQ142" s="11">
        <v>0</v>
      </c>
      <c r="BR142" s="11">
        <v>0</v>
      </c>
      <c r="BS142" s="11">
        <v>0</v>
      </c>
      <c r="BT142" s="11">
        <v>0</v>
      </c>
      <c r="BU142" s="11">
        <v>0</v>
      </c>
      <c r="BV142" s="11">
        <v>0</v>
      </c>
      <c r="BW142" s="11">
        <v>0</v>
      </c>
      <c r="BX142" s="11">
        <v>0</v>
      </c>
      <c r="BY142" s="11">
        <v>0</v>
      </c>
      <c r="BZ142" s="11">
        <v>0</v>
      </c>
      <c r="CA142" s="11">
        <v>0</v>
      </c>
      <c r="CB142" s="11">
        <v>0</v>
      </c>
      <c r="CC142" s="11">
        <v>0</v>
      </c>
      <c r="CD142" s="11">
        <v>0</v>
      </c>
      <c r="CE142" s="11">
        <v>0</v>
      </c>
      <c r="CF142" s="11">
        <v>0</v>
      </c>
      <c r="CG142" s="11">
        <v>0</v>
      </c>
      <c r="CH142" s="175"/>
      <c r="CI142" s="76" t="s">
        <v>16</v>
      </c>
      <c r="CJ142" s="46">
        <f>SUM(BQ142:CH142)</f>
        <v>0</v>
      </c>
      <c r="CK142" s="76" t="s">
        <v>16</v>
      </c>
      <c r="CL142" s="46">
        <f>SUM(CJ142+BP142)</f>
        <v>0</v>
      </c>
    </row>
    <row r="143" spans="1:90" ht="12.75" customHeight="1" x14ac:dyDescent="0.25">
      <c r="B143" s="329"/>
      <c r="C143" s="4"/>
      <c r="D143" s="11">
        <f t="shared" ref="D143:BM143" si="135">SUM((D140+D141)*D142)</f>
        <v>0</v>
      </c>
      <c r="E143" s="11">
        <f t="shared" si="135"/>
        <v>0</v>
      </c>
      <c r="F143" s="11">
        <f t="shared" si="135"/>
        <v>0</v>
      </c>
      <c r="G143" s="11">
        <f t="shared" si="135"/>
        <v>0</v>
      </c>
      <c r="H143" s="11">
        <f t="shared" si="135"/>
        <v>0</v>
      </c>
      <c r="I143" s="11">
        <f t="shared" si="135"/>
        <v>0</v>
      </c>
      <c r="J143" s="11">
        <f t="shared" si="135"/>
        <v>0</v>
      </c>
      <c r="K143" s="11">
        <f t="shared" si="135"/>
        <v>0</v>
      </c>
      <c r="L143" s="11">
        <f t="shared" si="135"/>
        <v>0</v>
      </c>
      <c r="M143" s="11">
        <f t="shared" si="135"/>
        <v>0</v>
      </c>
      <c r="N143" s="11">
        <f t="shared" si="135"/>
        <v>0</v>
      </c>
      <c r="O143" s="11">
        <f t="shared" si="135"/>
        <v>0</v>
      </c>
      <c r="P143" s="11">
        <f t="shared" si="135"/>
        <v>0</v>
      </c>
      <c r="Q143" s="11">
        <f t="shared" si="135"/>
        <v>0</v>
      </c>
      <c r="R143" s="11">
        <f t="shared" si="135"/>
        <v>0</v>
      </c>
      <c r="S143" s="11">
        <f t="shared" si="135"/>
        <v>0</v>
      </c>
      <c r="T143" s="11">
        <f t="shared" si="135"/>
        <v>0</v>
      </c>
      <c r="U143" s="11">
        <f t="shared" si="135"/>
        <v>0</v>
      </c>
      <c r="V143" s="11">
        <f t="shared" si="135"/>
        <v>0</v>
      </c>
      <c r="W143" s="11">
        <f t="shared" si="135"/>
        <v>0</v>
      </c>
      <c r="X143" s="11">
        <f t="shared" si="135"/>
        <v>0</v>
      </c>
      <c r="Y143" s="11">
        <f t="shared" si="135"/>
        <v>0</v>
      </c>
      <c r="Z143" s="11">
        <f t="shared" si="135"/>
        <v>0</v>
      </c>
      <c r="AA143" s="11">
        <f t="shared" si="135"/>
        <v>0</v>
      </c>
      <c r="AB143" s="11">
        <f t="shared" si="135"/>
        <v>0</v>
      </c>
      <c r="AC143" s="11">
        <f t="shared" si="135"/>
        <v>0</v>
      </c>
      <c r="AD143" s="11">
        <f t="shared" si="135"/>
        <v>0</v>
      </c>
      <c r="AE143" s="11">
        <f t="shared" si="135"/>
        <v>0</v>
      </c>
      <c r="AF143" s="11">
        <f t="shared" si="135"/>
        <v>0</v>
      </c>
      <c r="AG143" s="11">
        <f t="shared" si="135"/>
        <v>0</v>
      </c>
      <c r="AH143" s="11">
        <f t="shared" si="135"/>
        <v>0</v>
      </c>
      <c r="AI143" s="11">
        <f t="shared" si="135"/>
        <v>0</v>
      </c>
      <c r="AJ143" s="11">
        <f t="shared" si="135"/>
        <v>0</v>
      </c>
      <c r="AK143" s="11">
        <f t="shared" si="135"/>
        <v>0</v>
      </c>
      <c r="AL143" s="11">
        <f t="shared" si="135"/>
        <v>0</v>
      </c>
      <c r="AM143" s="11">
        <f t="shared" si="135"/>
        <v>0</v>
      </c>
      <c r="AN143" s="11">
        <f t="shared" si="135"/>
        <v>0</v>
      </c>
      <c r="AO143" s="11">
        <f t="shared" si="135"/>
        <v>0</v>
      </c>
      <c r="AP143" s="11">
        <f t="shared" si="135"/>
        <v>0</v>
      </c>
      <c r="AQ143" s="11">
        <f t="shared" si="135"/>
        <v>0</v>
      </c>
      <c r="AR143" s="11">
        <f t="shared" si="135"/>
        <v>0</v>
      </c>
      <c r="AS143" s="11">
        <f t="shared" si="135"/>
        <v>0</v>
      </c>
      <c r="AT143" s="11">
        <f t="shared" si="135"/>
        <v>0</v>
      </c>
      <c r="AU143" s="11">
        <f t="shared" si="135"/>
        <v>0</v>
      </c>
      <c r="AV143" s="11">
        <f t="shared" si="135"/>
        <v>0</v>
      </c>
      <c r="AW143" s="11">
        <f t="shared" si="135"/>
        <v>0</v>
      </c>
      <c r="AX143" s="11">
        <f t="shared" si="135"/>
        <v>0</v>
      </c>
      <c r="AY143" s="11">
        <f t="shared" si="135"/>
        <v>0</v>
      </c>
      <c r="AZ143" s="11">
        <f t="shared" si="135"/>
        <v>0</v>
      </c>
      <c r="BA143" s="11">
        <f t="shared" si="135"/>
        <v>0</v>
      </c>
      <c r="BB143" s="11">
        <f t="shared" si="135"/>
        <v>0</v>
      </c>
      <c r="BC143" s="11">
        <f t="shared" si="135"/>
        <v>0</v>
      </c>
      <c r="BD143" s="11">
        <f t="shared" si="135"/>
        <v>0</v>
      </c>
      <c r="BE143" s="11">
        <f t="shared" si="135"/>
        <v>0</v>
      </c>
      <c r="BF143" s="11">
        <f t="shared" si="135"/>
        <v>0</v>
      </c>
      <c r="BG143" s="11">
        <f t="shared" si="135"/>
        <v>0</v>
      </c>
      <c r="BH143" s="11">
        <f t="shared" si="135"/>
        <v>0</v>
      </c>
      <c r="BI143" s="11">
        <f t="shared" si="135"/>
        <v>0</v>
      </c>
      <c r="BJ143" s="11">
        <f>SUM((BJ140+BJ141)*BJ142)</f>
        <v>0</v>
      </c>
      <c r="BK143" s="11">
        <f t="shared" ref="BK143" si="136">SUM((BK140+BK141)*BK142)</f>
        <v>0</v>
      </c>
      <c r="BL143" s="11">
        <f t="shared" si="135"/>
        <v>0</v>
      </c>
      <c r="BM143" s="11">
        <f t="shared" si="135"/>
        <v>0</v>
      </c>
      <c r="BN143" s="174"/>
      <c r="BO143" s="76" t="s">
        <v>27</v>
      </c>
      <c r="BP143" s="84">
        <f>COUNTIF(D140:BM140,"&gt;0")</f>
        <v>0</v>
      </c>
      <c r="BQ143" s="11">
        <f t="shared" ref="BQ143:CG143" si="137">SUM((BQ140+BQ141)*BQ142)</f>
        <v>0</v>
      </c>
      <c r="BR143" s="11">
        <f t="shared" si="137"/>
        <v>0</v>
      </c>
      <c r="BS143" s="11">
        <f t="shared" si="137"/>
        <v>0</v>
      </c>
      <c r="BT143" s="11">
        <f t="shared" si="137"/>
        <v>0</v>
      </c>
      <c r="BU143" s="11">
        <f t="shared" si="137"/>
        <v>0</v>
      </c>
      <c r="BV143" s="11">
        <f t="shared" si="137"/>
        <v>0</v>
      </c>
      <c r="BW143" s="11">
        <f t="shared" si="137"/>
        <v>0</v>
      </c>
      <c r="BX143" s="11">
        <f t="shared" si="137"/>
        <v>0</v>
      </c>
      <c r="BY143" s="11">
        <f t="shared" si="137"/>
        <v>0</v>
      </c>
      <c r="BZ143" s="11">
        <f t="shared" si="137"/>
        <v>0</v>
      </c>
      <c r="CA143" s="11">
        <f t="shared" si="137"/>
        <v>0</v>
      </c>
      <c r="CB143" s="11">
        <f t="shared" si="137"/>
        <v>0</v>
      </c>
      <c r="CC143" s="11">
        <f t="shared" si="137"/>
        <v>0</v>
      </c>
      <c r="CD143" s="11">
        <f t="shared" si="137"/>
        <v>0</v>
      </c>
      <c r="CE143" s="11">
        <f t="shared" si="137"/>
        <v>0</v>
      </c>
      <c r="CF143" s="11">
        <f t="shared" si="137"/>
        <v>0</v>
      </c>
      <c r="CG143" s="11">
        <f t="shared" si="137"/>
        <v>0</v>
      </c>
      <c r="CH143" s="175"/>
      <c r="CI143" s="76" t="s">
        <v>28</v>
      </c>
      <c r="CJ143" s="46">
        <f>COUNTIF(BQ140:CG140,"&gt;0")</f>
        <v>0</v>
      </c>
      <c r="CK143" s="76" t="s">
        <v>27</v>
      </c>
      <c r="CL143" s="46">
        <f>SUM(CJ143+BP143)</f>
        <v>0</v>
      </c>
    </row>
    <row r="144" spans="1:90" ht="12.75" customHeight="1" x14ac:dyDescent="0.25">
      <c r="A144" s="5">
        <v>35</v>
      </c>
      <c r="B144" s="327">
        <f>VLOOKUP(A144,'Numéro licences'!$H$4:$I$47,2)</f>
        <v>0</v>
      </c>
      <c r="C144" s="66" t="s">
        <v>4</v>
      </c>
      <c r="D144" s="11"/>
      <c r="E144" s="11"/>
      <c r="F144" s="11"/>
      <c r="G144" s="11"/>
      <c r="H144" s="11"/>
      <c r="I144" s="166"/>
      <c r="J144" s="11"/>
      <c r="K144" s="11"/>
      <c r="L144" s="11"/>
      <c r="M144" s="11"/>
      <c r="N144" s="11"/>
      <c r="O144" s="11"/>
      <c r="P144" s="11"/>
      <c r="Q144" s="11"/>
      <c r="R144" s="11"/>
      <c r="S144" s="167"/>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68">
        <f>SUM(D144:BM144)</f>
        <v>0</v>
      </c>
      <c r="BO144" s="76" t="s">
        <v>14</v>
      </c>
      <c r="BP144" s="82">
        <f>SUM(BN144+BN145)</f>
        <v>0</v>
      </c>
      <c r="BQ144" s="40"/>
      <c r="BR144" s="40"/>
      <c r="BS144" s="40"/>
      <c r="BT144" s="40"/>
      <c r="BU144" s="40"/>
      <c r="BV144" s="40"/>
      <c r="BW144" s="40"/>
      <c r="BX144" s="40"/>
      <c r="BY144" s="40"/>
      <c r="BZ144" s="40"/>
      <c r="CA144" s="40"/>
      <c r="CB144" s="40"/>
      <c r="CC144" s="40"/>
      <c r="CD144" s="40"/>
      <c r="CE144" s="40"/>
      <c r="CF144" s="40"/>
      <c r="CG144" s="40"/>
      <c r="CH144" s="40">
        <f>SUM(BQ144:CG144)</f>
        <v>0</v>
      </c>
      <c r="CI144" s="76" t="s">
        <v>14</v>
      </c>
      <c r="CJ144" s="41">
        <f>SUM(CH144+CH145)</f>
        <v>0</v>
      </c>
      <c r="CK144" s="76" t="s">
        <v>14</v>
      </c>
      <c r="CL144" s="28">
        <f>SUM(BP144+CJ144)</f>
        <v>0</v>
      </c>
    </row>
    <row r="145" spans="1:90" ht="12.75" customHeight="1" x14ac:dyDescent="0.25">
      <c r="A145" s="34"/>
      <c r="B145" s="328"/>
      <c r="C145" s="66" t="s">
        <v>5</v>
      </c>
      <c r="D145" s="11"/>
      <c r="E145" s="11"/>
      <c r="F145" s="11"/>
      <c r="G145" s="11"/>
      <c r="H145" s="11"/>
      <c r="I145" s="11"/>
      <c r="J145" s="11"/>
      <c r="K145" s="11"/>
      <c r="L145" s="11"/>
      <c r="M145" s="11"/>
      <c r="N145" s="11"/>
      <c r="O145" s="11"/>
      <c r="P145" s="11"/>
      <c r="Q145" s="11"/>
      <c r="R145" s="11"/>
      <c r="S145" s="167"/>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68">
        <f>SUM(D145:BM145)</f>
        <v>0</v>
      </c>
      <c r="BO145" s="76" t="s">
        <v>15</v>
      </c>
      <c r="BP145" s="83">
        <f>SUM(D147:BM147)</f>
        <v>0</v>
      </c>
      <c r="BQ145" s="40"/>
      <c r="BR145" s="40"/>
      <c r="BS145" s="40"/>
      <c r="BT145" s="40"/>
      <c r="BU145" s="40"/>
      <c r="BV145" s="40"/>
      <c r="BW145" s="40"/>
      <c r="BX145" s="40"/>
      <c r="BY145" s="40"/>
      <c r="BZ145" s="40"/>
      <c r="CA145" s="40"/>
      <c r="CB145" s="40"/>
      <c r="CC145" s="40"/>
      <c r="CD145" s="40"/>
      <c r="CE145" s="40"/>
      <c r="CF145" s="40"/>
      <c r="CG145" s="40"/>
      <c r="CH145" s="40">
        <f>SUM(BQ145:CG145)</f>
        <v>0</v>
      </c>
      <c r="CI145" s="76" t="s">
        <v>15</v>
      </c>
      <c r="CJ145" s="70">
        <f>SUM(BQ147:CG147)</f>
        <v>0</v>
      </c>
      <c r="CK145" s="76" t="s">
        <v>15</v>
      </c>
      <c r="CL145" s="71">
        <f>SUM(CJ145+BP145)</f>
        <v>0</v>
      </c>
    </row>
    <row r="146" spans="1:90" ht="12.75" customHeight="1" x14ac:dyDescent="0.25">
      <c r="B146" s="328"/>
      <c r="C146" s="4"/>
      <c r="D146" s="11">
        <v>0</v>
      </c>
      <c r="E146" s="11">
        <v>0</v>
      </c>
      <c r="F146" s="11">
        <v>0</v>
      </c>
      <c r="G146" s="11">
        <v>0</v>
      </c>
      <c r="H146" s="11">
        <v>0</v>
      </c>
      <c r="I146" s="11">
        <v>0</v>
      </c>
      <c r="J146" s="11">
        <v>0</v>
      </c>
      <c r="K146" s="11">
        <v>0</v>
      </c>
      <c r="L146" s="11">
        <v>0</v>
      </c>
      <c r="M146" s="11">
        <v>0</v>
      </c>
      <c r="N146" s="11">
        <v>0</v>
      </c>
      <c r="O146" s="11">
        <v>0</v>
      </c>
      <c r="P146" s="11">
        <v>0</v>
      </c>
      <c r="Q146" s="11">
        <v>0</v>
      </c>
      <c r="R146" s="11">
        <v>0</v>
      </c>
      <c r="S146" s="11">
        <v>0</v>
      </c>
      <c r="T146" s="11">
        <v>0</v>
      </c>
      <c r="U146" s="11">
        <v>0</v>
      </c>
      <c r="V146" s="11">
        <v>0</v>
      </c>
      <c r="W146" s="11">
        <v>0</v>
      </c>
      <c r="X146" s="11">
        <v>0</v>
      </c>
      <c r="Y146" s="11">
        <v>0</v>
      </c>
      <c r="Z146" s="11">
        <v>0</v>
      </c>
      <c r="AA146" s="11">
        <v>0</v>
      </c>
      <c r="AB146" s="11">
        <v>0</v>
      </c>
      <c r="AC146" s="11">
        <v>0</v>
      </c>
      <c r="AD146" s="11">
        <v>0</v>
      </c>
      <c r="AE146" s="11">
        <v>0</v>
      </c>
      <c r="AF146" s="11">
        <v>0</v>
      </c>
      <c r="AG146" s="11">
        <v>0</v>
      </c>
      <c r="AH146" s="11">
        <v>0</v>
      </c>
      <c r="AI146" s="11">
        <v>0</v>
      </c>
      <c r="AJ146" s="11">
        <v>0</v>
      </c>
      <c r="AK146" s="11">
        <v>0</v>
      </c>
      <c r="AL146" s="11">
        <v>0</v>
      </c>
      <c r="AM146" s="11">
        <v>0</v>
      </c>
      <c r="AN146" s="11">
        <v>0</v>
      </c>
      <c r="AO146" s="11">
        <v>0</v>
      </c>
      <c r="AP146" s="11">
        <v>0</v>
      </c>
      <c r="AQ146" s="11">
        <v>0</v>
      </c>
      <c r="AR146" s="11">
        <v>0</v>
      </c>
      <c r="AS146" s="11">
        <v>0</v>
      </c>
      <c r="AT146" s="11">
        <v>0</v>
      </c>
      <c r="AU146" s="11">
        <v>0</v>
      </c>
      <c r="AV146" s="11">
        <v>0</v>
      </c>
      <c r="AW146" s="11">
        <v>0</v>
      </c>
      <c r="AX146" s="11">
        <v>0</v>
      </c>
      <c r="AY146" s="11">
        <v>0</v>
      </c>
      <c r="AZ146" s="11">
        <v>0</v>
      </c>
      <c r="BA146" s="11">
        <v>0</v>
      </c>
      <c r="BB146" s="11">
        <v>0</v>
      </c>
      <c r="BC146" s="11">
        <v>0</v>
      </c>
      <c r="BD146" s="11">
        <v>0</v>
      </c>
      <c r="BE146" s="11">
        <v>0</v>
      </c>
      <c r="BF146" s="11">
        <v>0</v>
      </c>
      <c r="BG146" s="11">
        <v>0</v>
      </c>
      <c r="BH146" s="11">
        <v>0</v>
      </c>
      <c r="BI146" s="11">
        <v>0</v>
      </c>
      <c r="BJ146" s="11">
        <v>0</v>
      </c>
      <c r="BK146" s="11">
        <v>0</v>
      </c>
      <c r="BL146" s="11">
        <v>0</v>
      </c>
      <c r="BM146" s="11">
        <v>0</v>
      </c>
      <c r="BN146" s="174"/>
      <c r="BO146" s="76" t="s">
        <v>16</v>
      </c>
      <c r="BP146" s="84">
        <f>SUM(C146:BM146)</f>
        <v>0</v>
      </c>
      <c r="BQ146" s="11">
        <v>0</v>
      </c>
      <c r="BR146" s="11">
        <v>0</v>
      </c>
      <c r="BS146" s="11">
        <v>0</v>
      </c>
      <c r="BT146" s="11">
        <v>0</v>
      </c>
      <c r="BU146" s="11">
        <v>0</v>
      </c>
      <c r="BV146" s="11">
        <v>0</v>
      </c>
      <c r="BW146" s="11">
        <v>0</v>
      </c>
      <c r="BX146" s="11">
        <v>0</v>
      </c>
      <c r="BY146" s="11">
        <v>0</v>
      </c>
      <c r="BZ146" s="11">
        <v>0</v>
      </c>
      <c r="CA146" s="11">
        <v>0</v>
      </c>
      <c r="CB146" s="11">
        <v>0</v>
      </c>
      <c r="CC146" s="11">
        <v>0</v>
      </c>
      <c r="CD146" s="11">
        <v>0</v>
      </c>
      <c r="CE146" s="11">
        <v>0</v>
      </c>
      <c r="CF146" s="11">
        <v>0</v>
      </c>
      <c r="CG146" s="11">
        <v>0</v>
      </c>
      <c r="CH146" s="175"/>
      <c r="CI146" s="76" t="s">
        <v>16</v>
      </c>
      <c r="CJ146" s="46">
        <f>SUM(BQ146:CH146)</f>
        <v>0</v>
      </c>
      <c r="CK146" s="76" t="s">
        <v>16</v>
      </c>
      <c r="CL146" s="46">
        <f>SUM(CJ146+BP146)</f>
        <v>0</v>
      </c>
    </row>
    <row r="147" spans="1:90" ht="12.75" customHeight="1" x14ac:dyDescent="0.25">
      <c r="B147" s="329"/>
      <c r="C147" s="4"/>
      <c r="D147" s="11">
        <f t="shared" ref="D147:BM147" si="138">SUM((D144+D145)*D146)</f>
        <v>0</v>
      </c>
      <c r="E147" s="11">
        <f t="shared" si="138"/>
        <v>0</v>
      </c>
      <c r="F147" s="11">
        <f t="shared" si="138"/>
        <v>0</v>
      </c>
      <c r="G147" s="11">
        <f t="shared" si="138"/>
        <v>0</v>
      </c>
      <c r="H147" s="11">
        <f t="shared" si="138"/>
        <v>0</v>
      </c>
      <c r="I147" s="11">
        <f t="shared" si="138"/>
        <v>0</v>
      </c>
      <c r="J147" s="11">
        <f t="shared" si="138"/>
        <v>0</v>
      </c>
      <c r="K147" s="11">
        <f t="shared" si="138"/>
        <v>0</v>
      </c>
      <c r="L147" s="11">
        <f t="shared" si="138"/>
        <v>0</v>
      </c>
      <c r="M147" s="11">
        <f t="shared" si="138"/>
        <v>0</v>
      </c>
      <c r="N147" s="11">
        <f t="shared" si="138"/>
        <v>0</v>
      </c>
      <c r="O147" s="11">
        <f t="shared" si="138"/>
        <v>0</v>
      </c>
      <c r="P147" s="11">
        <f t="shared" si="138"/>
        <v>0</v>
      </c>
      <c r="Q147" s="11">
        <f t="shared" si="138"/>
        <v>0</v>
      </c>
      <c r="R147" s="11">
        <f t="shared" si="138"/>
        <v>0</v>
      </c>
      <c r="S147" s="11">
        <f t="shared" si="138"/>
        <v>0</v>
      </c>
      <c r="T147" s="11">
        <f t="shared" si="138"/>
        <v>0</v>
      </c>
      <c r="U147" s="11">
        <f t="shared" si="138"/>
        <v>0</v>
      </c>
      <c r="V147" s="11">
        <f t="shared" si="138"/>
        <v>0</v>
      </c>
      <c r="W147" s="11">
        <f t="shared" si="138"/>
        <v>0</v>
      </c>
      <c r="X147" s="11">
        <f t="shared" si="138"/>
        <v>0</v>
      </c>
      <c r="Y147" s="11">
        <f t="shared" si="138"/>
        <v>0</v>
      </c>
      <c r="Z147" s="11">
        <f t="shared" si="138"/>
        <v>0</v>
      </c>
      <c r="AA147" s="11">
        <f t="shared" si="138"/>
        <v>0</v>
      </c>
      <c r="AB147" s="11">
        <f t="shared" si="138"/>
        <v>0</v>
      </c>
      <c r="AC147" s="11">
        <f t="shared" si="138"/>
        <v>0</v>
      </c>
      <c r="AD147" s="11">
        <f t="shared" si="138"/>
        <v>0</v>
      </c>
      <c r="AE147" s="11">
        <f t="shared" si="138"/>
        <v>0</v>
      </c>
      <c r="AF147" s="11">
        <f t="shared" si="138"/>
        <v>0</v>
      </c>
      <c r="AG147" s="11">
        <f t="shared" si="138"/>
        <v>0</v>
      </c>
      <c r="AH147" s="11">
        <f t="shared" si="138"/>
        <v>0</v>
      </c>
      <c r="AI147" s="11">
        <f t="shared" si="138"/>
        <v>0</v>
      </c>
      <c r="AJ147" s="11">
        <f t="shared" si="138"/>
        <v>0</v>
      </c>
      <c r="AK147" s="11">
        <f t="shared" si="138"/>
        <v>0</v>
      </c>
      <c r="AL147" s="11">
        <f t="shared" si="138"/>
        <v>0</v>
      </c>
      <c r="AM147" s="11">
        <f t="shared" si="138"/>
        <v>0</v>
      </c>
      <c r="AN147" s="11">
        <f t="shared" si="138"/>
        <v>0</v>
      </c>
      <c r="AO147" s="11">
        <f t="shared" si="138"/>
        <v>0</v>
      </c>
      <c r="AP147" s="11">
        <f t="shared" si="138"/>
        <v>0</v>
      </c>
      <c r="AQ147" s="11">
        <f t="shared" si="138"/>
        <v>0</v>
      </c>
      <c r="AR147" s="11">
        <f t="shared" si="138"/>
        <v>0</v>
      </c>
      <c r="AS147" s="11">
        <f t="shared" si="138"/>
        <v>0</v>
      </c>
      <c r="AT147" s="11">
        <f t="shared" si="138"/>
        <v>0</v>
      </c>
      <c r="AU147" s="11">
        <f t="shared" si="138"/>
        <v>0</v>
      </c>
      <c r="AV147" s="11">
        <f t="shared" si="138"/>
        <v>0</v>
      </c>
      <c r="AW147" s="11">
        <f t="shared" si="138"/>
        <v>0</v>
      </c>
      <c r="AX147" s="11">
        <f t="shared" si="138"/>
        <v>0</v>
      </c>
      <c r="AY147" s="11">
        <f t="shared" si="138"/>
        <v>0</v>
      </c>
      <c r="AZ147" s="11">
        <f t="shared" si="138"/>
        <v>0</v>
      </c>
      <c r="BA147" s="11">
        <f t="shared" si="138"/>
        <v>0</v>
      </c>
      <c r="BB147" s="11">
        <f t="shared" si="138"/>
        <v>0</v>
      </c>
      <c r="BC147" s="11">
        <f t="shared" si="138"/>
        <v>0</v>
      </c>
      <c r="BD147" s="11">
        <f t="shared" si="138"/>
        <v>0</v>
      </c>
      <c r="BE147" s="11">
        <f t="shared" si="138"/>
        <v>0</v>
      </c>
      <c r="BF147" s="11">
        <f t="shared" si="138"/>
        <v>0</v>
      </c>
      <c r="BG147" s="11">
        <f t="shared" si="138"/>
        <v>0</v>
      </c>
      <c r="BH147" s="11">
        <f t="shared" si="138"/>
        <v>0</v>
      </c>
      <c r="BI147" s="11">
        <f t="shared" si="138"/>
        <v>0</v>
      </c>
      <c r="BJ147" s="11">
        <f>SUM((BJ144+BJ145)*BJ146)</f>
        <v>0</v>
      </c>
      <c r="BK147" s="11">
        <f t="shared" ref="BK147" si="139">SUM((BK144+BK145)*BK146)</f>
        <v>0</v>
      </c>
      <c r="BL147" s="11">
        <f t="shared" si="138"/>
        <v>0</v>
      </c>
      <c r="BM147" s="11">
        <f t="shared" si="138"/>
        <v>0</v>
      </c>
      <c r="BN147" s="174"/>
      <c r="BO147" s="76" t="s">
        <v>27</v>
      </c>
      <c r="BP147" s="84">
        <f>COUNTIF(D144:BM144,"&gt;0")</f>
        <v>0</v>
      </c>
      <c r="BQ147" s="11">
        <f t="shared" ref="BQ147:CG147" si="140">SUM((BQ144+BQ145)*BQ146)</f>
        <v>0</v>
      </c>
      <c r="BR147" s="11">
        <f t="shared" si="140"/>
        <v>0</v>
      </c>
      <c r="BS147" s="11">
        <f t="shared" si="140"/>
        <v>0</v>
      </c>
      <c r="BT147" s="11">
        <f t="shared" si="140"/>
        <v>0</v>
      </c>
      <c r="BU147" s="11">
        <f t="shared" si="140"/>
        <v>0</v>
      </c>
      <c r="BV147" s="11">
        <f t="shared" si="140"/>
        <v>0</v>
      </c>
      <c r="BW147" s="11">
        <f t="shared" si="140"/>
        <v>0</v>
      </c>
      <c r="BX147" s="11">
        <f t="shared" si="140"/>
        <v>0</v>
      </c>
      <c r="BY147" s="11">
        <f t="shared" si="140"/>
        <v>0</v>
      </c>
      <c r="BZ147" s="11">
        <f t="shared" si="140"/>
        <v>0</v>
      </c>
      <c r="CA147" s="11">
        <f t="shared" si="140"/>
        <v>0</v>
      </c>
      <c r="CB147" s="11">
        <f t="shared" si="140"/>
        <v>0</v>
      </c>
      <c r="CC147" s="11">
        <f t="shared" si="140"/>
        <v>0</v>
      </c>
      <c r="CD147" s="11">
        <f t="shared" si="140"/>
        <v>0</v>
      </c>
      <c r="CE147" s="11">
        <f t="shared" si="140"/>
        <v>0</v>
      </c>
      <c r="CF147" s="11">
        <f t="shared" si="140"/>
        <v>0</v>
      </c>
      <c r="CG147" s="11">
        <f t="shared" si="140"/>
        <v>0</v>
      </c>
      <c r="CH147" s="175"/>
      <c r="CI147" s="76" t="s">
        <v>28</v>
      </c>
      <c r="CJ147" s="46">
        <f>COUNTIF(BQ144:CG144,"&gt;0")</f>
        <v>0</v>
      </c>
      <c r="CK147" s="76" t="s">
        <v>27</v>
      </c>
      <c r="CL147" s="46">
        <f>SUM(CJ147+BP147)</f>
        <v>0</v>
      </c>
    </row>
    <row r="148" spans="1:90" ht="12.75" customHeight="1" x14ac:dyDescent="0.25">
      <c r="A148" s="5">
        <v>36</v>
      </c>
      <c r="B148" s="327">
        <f>VLOOKUP(A148,'Numéro licences'!$H$4:$I$47,2)</f>
        <v>0</v>
      </c>
      <c r="C148" s="66" t="s">
        <v>4</v>
      </c>
      <c r="D148" s="11"/>
      <c r="E148" s="11"/>
      <c r="F148" s="11"/>
      <c r="G148" s="11"/>
      <c r="H148" s="11"/>
      <c r="I148" s="166"/>
      <c r="J148" s="11"/>
      <c r="K148" s="11"/>
      <c r="L148" s="11"/>
      <c r="M148" s="11"/>
      <c r="N148" s="11"/>
      <c r="O148" s="11"/>
      <c r="P148" s="11"/>
      <c r="Q148" s="11"/>
      <c r="R148" s="11"/>
      <c r="S148" s="167"/>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68">
        <f>SUM(D148:BM148)</f>
        <v>0</v>
      </c>
      <c r="BO148" s="76" t="s">
        <v>14</v>
      </c>
      <c r="BP148" s="82">
        <f>SUM(BN148+BN149)</f>
        <v>0</v>
      </c>
      <c r="BQ148" s="40"/>
      <c r="BR148" s="40"/>
      <c r="BS148" s="40"/>
      <c r="BT148" s="40"/>
      <c r="BU148" s="40"/>
      <c r="BV148" s="40"/>
      <c r="BW148" s="40"/>
      <c r="BX148" s="40"/>
      <c r="BY148" s="40"/>
      <c r="BZ148" s="40"/>
      <c r="CA148" s="40"/>
      <c r="CB148" s="40"/>
      <c r="CC148" s="40"/>
      <c r="CD148" s="40"/>
      <c r="CE148" s="40"/>
      <c r="CF148" s="40"/>
      <c r="CG148" s="40"/>
      <c r="CH148" s="40">
        <f>SUM(BQ148:CG148)</f>
        <v>0</v>
      </c>
      <c r="CI148" s="76" t="s">
        <v>14</v>
      </c>
      <c r="CJ148" s="41">
        <f>SUM(CH148+CH149)</f>
        <v>0</v>
      </c>
      <c r="CK148" s="76" t="s">
        <v>14</v>
      </c>
      <c r="CL148" s="28">
        <f>SUM(BP148+CJ148)</f>
        <v>0</v>
      </c>
    </row>
    <row r="149" spans="1:90" ht="12.75" customHeight="1" x14ac:dyDescent="0.25">
      <c r="A149" s="34"/>
      <c r="B149" s="328"/>
      <c r="C149" s="66" t="s">
        <v>5</v>
      </c>
      <c r="D149" s="11"/>
      <c r="E149" s="11"/>
      <c r="F149" s="11"/>
      <c r="G149" s="11"/>
      <c r="H149" s="11"/>
      <c r="I149" s="11"/>
      <c r="J149" s="11"/>
      <c r="K149" s="11"/>
      <c r="L149" s="11"/>
      <c r="M149" s="11"/>
      <c r="N149" s="11"/>
      <c r="O149" s="11"/>
      <c r="P149" s="11"/>
      <c r="Q149" s="11"/>
      <c r="R149" s="11"/>
      <c r="S149" s="167"/>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68">
        <f>SUM(D149:BM149)</f>
        <v>0</v>
      </c>
      <c r="BO149" s="76" t="s">
        <v>15</v>
      </c>
      <c r="BP149" s="83">
        <f>SUM(D151:BM151)</f>
        <v>0</v>
      </c>
      <c r="BQ149" s="40"/>
      <c r="BR149" s="40"/>
      <c r="BS149" s="40"/>
      <c r="BT149" s="40"/>
      <c r="BU149" s="40"/>
      <c r="BV149" s="40"/>
      <c r="BW149" s="40"/>
      <c r="BX149" s="40"/>
      <c r="BY149" s="40"/>
      <c r="BZ149" s="40"/>
      <c r="CA149" s="40"/>
      <c r="CB149" s="40"/>
      <c r="CC149" s="40"/>
      <c r="CD149" s="40"/>
      <c r="CE149" s="40"/>
      <c r="CF149" s="40"/>
      <c r="CG149" s="40"/>
      <c r="CH149" s="40">
        <f>SUM(BQ149:CG149)</f>
        <v>0</v>
      </c>
      <c r="CI149" s="76" t="s">
        <v>15</v>
      </c>
      <c r="CJ149" s="70">
        <f>SUM(BQ151:CG151)</f>
        <v>0</v>
      </c>
      <c r="CK149" s="76" t="s">
        <v>15</v>
      </c>
      <c r="CL149" s="71">
        <f>SUM(CJ149+BP149)</f>
        <v>0</v>
      </c>
    </row>
    <row r="150" spans="1:90" ht="12.75" customHeight="1" x14ac:dyDescent="0.25">
      <c r="B150" s="328"/>
      <c r="C150" s="4"/>
      <c r="D150" s="11">
        <v>0</v>
      </c>
      <c r="E150" s="11">
        <v>0</v>
      </c>
      <c r="F150" s="11">
        <v>0</v>
      </c>
      <c r="G150" s="11">
        <v>0</v>
      </c>
      <c r="H150" s="11">
        <v>0</v>
      </c>
      <c r="I150" s="11">
        <v>0</v>
      </c>
      <c r="J150" s="11">
        <v>0</v>
      </c>
      <c r="K150" s="11">
        <v>0</v>
      </c>
      <c r="L150" s="11">
        <v>0</v>
      </c>
      <c r="M150" s="11">
        <v>0</v>
      </c>
      <c r="N150" s="11">
        <v>0</v>
      </c>
      <c r="O150" s="11">
        <v>0</v>
      </c>
      <c r="P150" s="11">
        <v>0</v>
      </c>
      <c r="Q150" s="11">
        <v>0</v>
      </c>
      <c r="R150" s="11">
        <v>0</v>
      </c>
      <c r="S150" s="11">
        <v>0</v>
      </c>
      <c r="T150" s="11">
        <v>0</v>
      </c>
      <c r="U150" s="11">
        <v>0</v>
      </c>
      <c r="V150" s="11">
        <v>0</v>
      </c>
      <c r="W150" s="11">
        <v>0</v>
      </c>
      <c r="X150" s="11">
        <v>0</v>
      </c>
      <c r="Y150" s="11">
        <v>0</v>
      </c>
      <c r="Z150" s="11">
        <v>0</v>
      </c>
      <c r="AA150" s="11">
        <v>0</v>
      </c>
      <c r="AB150" s="11">
        <v>0</v>
      </c>
      <c r="AC150" s="11">
        <v>0</v>
      </c>
      <c r="AD150" s="11">
        <v>0</v>
      </c>
      <c r="AE150" s="11">
        <v>0</v>
      </c>
      <c r="AF150" s="11">
        <v>0</v>
      </c>
      <c r="AG150" s="11">
        <v>0</v>
      </c>
      <c r="AH150" s="11">
        <v>0</v>
      </c>
      <c r="AI150" s="11">
        <v>0</v>
      </c>
      <c r="AJ150" s="11">
        <v>0</v>
      </c>
      <c r="AK150" s="11">
        <v>0</v>
      </c>
      <c r="AL150" s="11">
        <v>0</v>
      </c>
      <c r="AM150" s="11">
        <v>0</v>
      </c>
      <c r="AN150" s="11">
        <v>0</v>
      </c>
      <c r="AO150" s="11">
        <v>0</v>
      </c>
      <c r="AP150" s="11">
        <v>0</v>
      </c>
      <c r="AQ150" s="11">
        <v>0</v>
      </c>
      <c r="AR150" s="11">
        <v>0</v>
      </c>
      <c r="AS150" s="11">
        <v>0</v>
      </c>
      <c r="AT150" s="11">
        <v>0</v>
      </c>
      <c r="AU150" s="11">
        <v>0</v>
      </c>
      <c r="AV150" s="11">
        <v>0</v>
      </c>
      <c r="AW150" s="11">
        <v>0</v>
      </c>
      <c r="AX150" s="11">
        <v>0</v>
      </c>
      <c r="AY150" s="11">
        <v>0</v>
      </c>
      <c r="AZ150" s="11">
        <v>0</v>
      </c>
      <c r="BA150" s="11">
        <v>0</v>
      </c>
      <c r="BB150" s="11">
        <v>0</v>
      </c>
      <c r="BC150" s="11">
        <v>0</v>
      </c>
      <c r="BD150" s="11">
        <v>0</v>
      </c>
      <c r="BE150" s="11">
        <v>0</v>
      </c>
      <c r="BF150" s="11">
        <v>0</v>
      </c>
      <c r="BG150" s="11">
        <v>0</v>
      </c>
      <c r="BH150" s="11">
        <v>0</v>
      </c>
      <c r="BI150" s="11">
        <v>0</v>
      </c>
      <c r="BJ150" s="11">
        <v>0</v>
      </c>
      <c r="BK150" s="11">
        <v>0</v>
      </c>
      <c r="BL150" s="11">
        <v>0</v>
      </c>
      <c r="BM150" s="11">
        <v>0</v>
      </c>
      <c r="BN150" s="174"/>
      <c r="BO150" s="76" t="s">
        <v>16</v>
      </c>
      <c r="BP150" s="84">
        <f>SUM(C150:BM150)</f>
        <v>0</v>
      </c>
      <c r="BQ150" s="11">
        <v>0</v>
      </c>
      <c r="BR150" s="11">
        <v>0</v>
      </c>
      <c r="BS150" s="11">
        <v>0</v>
      </c>
      <c r="BT150" s="11">
        <v>0</v>
      </c>
      <c r="BU150" s="11">
        <v>0</v>
      </c>
      <c r="BV150" s="11">
        <v>0</v>
      </c>
      <c r="BW150" s="11">
        <v>0</v>
      </c>
      <c r="BX150" s="11">
        <v>0</v>
      </c>
      <c r="BY150" s="11">
        <v>0</v>
      </c>
      <c r="BZ150" s="11">
        <v>0</v>
      </c>
      <c r="CA150" s="11">
        <v>0</v>
      </c>
      <c r="CB150" s="11">
        <v>0</v>
      </c>
      <c r="CC150" s="11">
        <v>0</v>
      </c>
      <c r="CD150" s="11">
        <v>0</v>
      </c>
      <c r="CE150" s="11">
        <v>0</v>
      </c>
      <c r="CF150" s="11">
        <v>0</v>
      </c>
      <c r="CG150" s="11">
        <v>0</v>
      </c>
      <c r="CH150" s="175"/>
      <c r="CI150" s="76" t="s">
        <v>16</v>
      </c>
      <c r="CJ150" s="46">
        <f>SUM(BQ150:CH150)</f>
        <v>0</v>
      </c>
      <c r="CK150" s="76" t="s">
        <v>16</v>
      </c>
      <c r="CL150" s="46">
        <f>SUM(CJ150+BP150)</f>
        <v>0</v>
      </c>
    </row>
    <row r="151" spans="1:90" ht="12.75" customHeight="1" x14ac:dyDescent="0.25">
      <c r="B151" s="329"/>
      <c r="C151" s="4"/>
      <c r="D151" s="11">
        <f t="shared" ref="D151:BM151" si="141">SUM((D148+D149)*D150)</f>
        <v>0</v>
      </c>
      <c r="E151" s="11">
        <f t="shared" si="141"/>
        <v>0</v>
      </c>
      <c r="F151" s="11">
        <f t="shared" si="141"/>
        <v>0</v>
      </c>
      <c r="G151" s="11">
        <f t="shared" si="141"/>
        <v>0</v>
      </c>
      <c r="H151" s="11">
        <f t="shared" si="141"/>
        <v>0</v>
      </c>
      <c r="I151" s="11">
        <f t="shared" si="141"/>
        <v>0</v>
      </c>
      <c r="J151" s="11">
        <f t="shared" si="141"/>
        <v>0</v>
      </c>
      <c r="K151" s="11">
        <f t="shared" si="141"/>
        <v>0</v>
      </c>
      <c r="L151" s="11">
        <f t="shared" si="141"/>
        <v>0</v>
      </c>
      <c r="M151" s="11">
        <f t="shared" si="141"/>
        <v>0</v>
      </c>
      <c r="N151" s="11">
        <f t="shared" si="141"/>
        <v>0</v>
      </c>
      <c r="O151" s="11">
        <f t="shared" si="141"/>
        <v>0</v>
      </c>
      <c r="P151" s="11">
        <f t="shared" si="141"/>
        <v>0</v>
      </c>
      <c r="Q151" s="11">
        <f t="shared" si="141"/>
        <v>0</v>
      </c>
      <c r="R151" s="11">
        <f t="shared" si="141"/>
        <v>0</v>
      </c>
      <c r="S151" s="11">
        <f t="shared" si="141"/>
        <v>0</v>
      </c>
      <c r="T151" s="11">
        <f t="shared" si="141"/>
        <v>0</v>
      </c>
      <c r="U151" s="11">
        <f t="shared" si="141"/>
        <v>0</v>
      </c>
      <c r="V151" s="11">
        <f t="shared" si="141"/>
        <v>0</v>
      </c>
      <c r="W151" s="11">
        <f t="shared" si="141"/>
        <v>0</v>
      </c>
      <c r="X151" s="11">
        <f t="shared" si="141"/>
        <v>0</v>
      </c>
      <c r="Y151" s="11">
        <f t="shared" si="141"/>
        <v>0</v>
      </c>
      <c r="Z151" s="11">
        <f t="shared" si="141"/>
        <v>0</v>
      </c>
      <c r="AA151" s="11">
        <f t="shared" si="141"/>
        <v>0</v>
      </c>
      <c r="AB151" s="11">
        <f t="shared" si="141"/>
        <v>0</v>
      </c>
      <c r="AC151" s="11">
        <f t="shared" si="141"/>
        <v>0</v>
      </c>
      <c r="AD151" s="11">
        <f t="shared" si="141"/>
        <v>0</v>
      </c>
      <c r="AE151" s="11">
        <f t="shared" si="141"/>
        <v>0</v>
      </c>
      <c r="AF151" s="11">
        <f t="shared" si="141"/>
        <v>0</v>
      </c>
      <c r="AG151" s="11">
        <f t="shared" si="141"/>
        <v>0</v>
      </c>
      <c r="AH151" s="11">
        <f t="shared" si="141"/>
        <v>0</v>
      </c>
      <c r="AI151" s="11">
        <f t="shared" si="141"/>
        <v>0</v>
      </c>
      <c r="AJ151" s="11">
        <f t="shared" si="141"/>
        <v>0</v>
      </c>
      <c r="AK151" s="11">
        <f t="shared" si="141"/>
        <v>0</v>
      </c>
      <c r="AL151" s="11">
        <f t="shared" si="141"/>
        <v>0</v>
      </c>
      <c r="AM151" s="11">
        <f t="shared" si="141"/>
        <v>0</v>
      </c>
      <c r="AN151" s="11">
        <f t="shared" si="141"/>
        <v>0</v>
      </c>
      <c r="AO151" s="11">
        <f t="shared" si="141"/>
        <v>0</v>
      </c>
      <c r="AP151" s="11">
        <f t="shared" si="141"/>
        <v>0</v>
      </c>
      <c r="AQ151" s="11">
        <f t="shared" si="141"/>
        <v>0</v>
      </c>
      <c r="AR151" s="11">
        <f t="shared" si="141"/>
        <v>0</v>
      </c>
      <c r="AS151" s="11">
        <f t="shared" si="141"/>
        <v>0</v>
      </c>
      <c r="AT151" s="11">
        <f t="shared" si="141"/>
        <v>0</v>
      </c>
      <c r="AU151" s="11">
        <f t="shared" si="141"/>
        <v>0</v>
      </c>
      <c r="AV151" s="11">
        <f t="shared" si="141"/>
        <v>0</v>
      </c>
      <c r="AW151" s="11">
        <f t="shared" si="141"/>
        <v>0</v>
      </c>
      <c r="AX151" s="11">
        <f t="shared" si="141"/>
        <v>0</v>
      </c>
      <c r="AY151" s="11">
        <f t="shared" si="141"/>
        <v>0</v>
      </c>
      <c r="AZ151" s="11">
        <f t="shared" si="141"/>
        <v>0</v>
      </c>
      <c r="BA151" s="11">
        <f t="shared" si="141"/>
        <v>0</v>
      </c>
      <c r="BB151" s="11">
        <f t="shared" si="141"/>
        <v>0</v>
      </c>
      <c r="BC151" s="11">
        <f t="shared" si="141"/>
        <v>0</v>
      </c>
      <c r="BD151" s="11">
        <f t="shared" si="141"/>
        <v>0</v>
      </c>
      <c r="BE151" s="11">
        <f t="shared" si="141"/>
        <v>0</v>
      </c>
      <c r="BF151" s="11">
        <f t="shared" si="141"/>
        <v>0</v>
      </c>
      <c r="BG151" s="11">
        <f t="shared" si="141"/>
        <v>0</v>
      </c>
      <c r="BH151" s="11">
        <f t="shared" si="141"/>
        <v>0</v>
      </c>
      <c r="BI151" s="11">
        <f t="shared" si="141"/>
        <v>0</v>
      </c>
      <c r="BJ151" s="11">
        <f>SUM((BJ148+BJ149)*BJ150)</f>
        <v>0</v>
      </c>
      <c r="BK151" s="11">
        <f t="shared" ref="BK151" si="142">SUM((BK148+BK149)*BK150)</f>
        <v>0</v>
      </c>
      <c r="BL151" s="11">
        <f t="shared" si="141"/>
        <v>0</v>
      </c>
      <c r="BM151" s="11">
        <f t="shared" si="141"/>
        <v>0</v>
      </c>
      <c r="BN151" s="174"/>
      <c r="BO151" s="76" t="s">
        <v>27</v>
      </c>
      <c r="BP151" s="84">
        <f>COUNTIF(D148:BM148,"&gt;0")</f>
        <v>0</v>
      </c>
      <c r="BQ151" s="11">
        <f t="shared" ref="BQ151:CG151" si="143">SUM((BQ148+BQ149)*BQ150)</f>
        <v>0</v>
      </c>
      <c r="BR151" s="11">
        <f t="shared" si="143"/>
        <v>0</v>
      </c>
      <c r="BS151" s="11">
        <f t="shared" si="143"/>
        <v>0</v>
      </c>
      <c r="BT151" s="11">
        <f t="shared" si="143"/>
        <v>0</v>
      </c>
      <c r="BU151" s="11">
        <f t="shared" si="143"/>
        <v>0</v>
      </c>
      <c r="BV151" s="11">
        <f t="shared" si="143"/>
        <v>0</v>
      </c>
      <c r="BW151" s="11">
        <f t="shared" si="143"/>
        <v>0</v>
      </c>
      <c r="BX151" s="11">
        <f t="shared" si="143"/>
        <v>0</v>
      </c>
      <c r="BY151" s="11">
        <f t="shared" si="143"/>
        <v>0</v>
      </c>
      <c r="BZ151" s="11">
        <f t="shared" si="143"/>
        <v>0</v>
      </c>
      <c r="CA151" s="11">
        <f t="shared" si="143"/>
        <v>0</v>
      </c>
      <c r="CB151" s="11">
        <f t="shared" si="143"/>
        <v>0</v>
      </c>
      <c r="CC151" s="11">
        <f t="shared" si="143"/>
        <v>0</v>
      </c>
      <c r="CD151" s="11">
        <f t="shared" si="143"/>
        <v>0</v>
      </c>
      <c r="CE151" s="11">
        <f t="shared" si="143"/>
        <v>0</v>
      </c>
      <c r="CF151" s="11">
        <f t="shared" si="143"/>
        <v>0</v>
      </c>
      <c r="CG151" s="11">
        <f t="shared" si="143"/>
        <v>0</v>
      </c>
      <c r="CH151" s="175"/>
      <c r="CI151" s="76" t="s">
        <v>28</v>
      </c>
      <c r="CJ151" s="46">
        <f>COUNTIF(BQ148:CG148,"&gt;0")</f>
        <v>0</v>
      </c>
      <c r="CK151" s="76" t="s">
        <v>27</v>
      </c>
      <c r="CL151" s="46">
        <f>SUM(CJ151+BP151)</f>
        <v>0</v>
      </c>
    </row>
    <row r="152" spans="1:90" ht="12.75" customHeight="1" x14ac:dyDescent="0.25">
      <c r="A152" s="5">
        <v>37</v>
      </c>
      <c r="B152" s="327">
        <f>VLOOKUP(A152,'Numéro licences'!$H$4:$I$47,2)</f>
        <v>0</v>
      </c>
      <c r="C152" s="66" t="s">
        <v>4</v>
      </c>
      <c r="D152" s="11"/>
      <c r="E152" s="11"/>
      <c r="F152" s="11"/>
      <c r="G152" s="11"/>
      <c r="H152" s="11"/>
      <c r="I152" s="166"/>
      <c r="J152" s="11"/>
      <c r="K152" s="11"/>
      <c r="L152" s="11"/>
      <c r="M152" s="11"/>
      <c r="N152" s="11"/>
      <c r="O152" s="11"/>
      <c r="P152" s="11"/>
      <c r="Q152" s="11"/>
      <c r="R152" s="11"/>
      <c r="S152" s="167"/>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68">
        <f>SUM(D152:BM152)</f>
        <v>0</v>
      </c>
      <c r="BO152" s="76" t="s">
        <v>14</v>
      </c>
      <c r="BP152" s="82">
        <f>SUM(BN152+BN153)</f>
        <v>0</v>
      </c>
      <c r="BQ152" s="40"/>
      <c r="BR152" s="40"/>
      <c r="BS152" s="40"/>
      <c r="BT152" s="40"/>
      <c r="BU152" s="40"/>
      <c r="BV152" s="40"/>
      <c r="BW152" s="40"/>
      <c r="BX152" s="40"/>
      <c r="BY152" s="40"/>
      <c r="BZ152" s="40"/>
      <c r="CA152" s="40"/>
      <c r="CB152" s="40"/>
      <c r="CC152" s="40"/>
      <c r="CD152" s="40"/>
      <c r="CE152" s="40"/>
      <c r="CF152" s="40"/>
      <c r="CG152" s="40"/>
      <c r="CH152" s="40">
        <f>SUM(BQ152:CG152)</f>
        <v>0</v>
      </c>
      <c r="CI152" s="76" t="s">
        <v>14</v>
      </c>
      <c r="CJ152" s="41">
        <f>SUM(CH152+CH153)</f>
        <v>0</v>
      </c>
      <c r="CK152" s="76" t="s">
        <v>14</v>
      </c>
      <c r="CL152" s="28">
        <f>SUM(BP152+CJ152)</f>
        <v>0</v>
      </c>
    </row>
    <row r="153" spans="1:90" ht="12.75" customHeight="1" x14ac:dyDescent="0.25">
      <c r="A153" s="34"/>
      <c r="B153" s="328"/>
      <c r="C153" s="66" t="s">
        <v>5</v>
      </c>
      <c r="D153" s="11"/>
      <c r="E153" s="11"/>
      <c r="F153" s="11"/>
      <c r="G153" s="11"/>
      <c r="H153" s="11"/>
      <c r="I153" s="11"/>
      <c r="J153" s="11"/>
      <c r="K153" s="11"/>
      <c r="L153" s="11"/>
      <c r="M153" s="11"/>
      <c r="N153" s="11"/>
      <c r="O153" s="11"/>
      <c r="P153" s="11"/>
      <c r="Q153" s="11"/>
      <c r="R153" s="11"/>
      <c r="S153" s="167"/>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68">
        <f>SUM(D153:BM153)</f>
        <v>0</v>
      </c>
      <c r="BO153" s="76" t="s">
        <v>15</v>
      </c>
      <c r="BP153" s="83">
        <f>SUM(D155:BM155)</f>
        <v>0</v>
      </c>
      <c r="BQ153" s="40"/>
      <c r="BR153" s="40"/>
      <c r="BS153" s="40"/>
      <c r="BT153" s="40"/>
      <c r="BU153" s="40"/>
      <c r="BV153" s="40"/>
      <c r="BW153" s="40"/>
      <c r="BX153" s="40"/>
      <c r="BY153" s="40"/>
      <c r="BZ153" s="40"/>
      <c r="CA153" s="40"/>
      <c r="CB153" s="40"/>
      <c r="CC153" s="40"/>
      <c r="CD153" s="40"/>
      <c r="CE153" s="40"/>
      <c r="CF153" s="40"/>
      <c r="CG153" s="40"/>
      <c r="CH153" s="40">
        <f>SUM(BQ153:CG153)</f>
        <v>0</v>
      </c>
      <c r="CI153" s="76" t="s">
        <v>15</v>
      </c>
      <c r="CJ153" s="70">
        <f>SUM(BQ155:CG155)</f>
        <v>0</v>
      </c>
      <c r="CK153" s="76" t="s">
        <v>15</v>
      </c>
      <c r="CL153" s="71">
        <f>SUM(CJ153+BP153)</f>
        <v>0</v>
      </c>
    </row>
    <row r="154" spans="1:90" ht="12.75" customHeight="1" x14ac:dyDescent="0.25">
      <c r="B154" s="328"/>
      <c r="C154" s="4"/>
      <c r="D154" s="11">
        <v>0</v>
      </c>
      <c r="E154" s="11">
        <v>0</v>
      </c>
      <c r="F154" s="11">
        <v>0</v>
      </c>
      <c r="G154" s="11">
        <v>0</v>
      </c>
      <c r="H154" s="11">
        <v>0</v>
      </c>
      <c r="I154" s="11">
        <v>0</v>
      </c>
      <c r="J154" s="11">
        <v>0</v>
      </c>
      <c r="K154" s="11">
        <v>0</v>
      </c>
      <c r="L154" s="11">
        <v>0</v>
      </c>
      <c r="M154" s="11">
        <v>0</v>
      </c>
      <c r="N154" s="11">
        <v>0</v>
      </c>
      <c r="O154" s="11">
        <v>0</v>
      </c>
      <c r="P154" s="11">
        <v>0</v>
      </c>
      <c r="Q154" s="11">
        <v>0</v>
      </c>
      <c r="R154" s="11">
        <v>0</v>
      </c>
      <c r="S154" s="11">
        <v>0</v>
      </c>
      <c r="T154" s="11">
        <v>0</v>
      </c>
      <c r="U154" s="11">
        <v>0</v>
      </c>
      <c r="V154" s="11">
        <v>0</v>
      </c>
      <c r="W154" s="11">
        <v>0</v>
      </c>
      <c r="X154" s="11">
        <v>0</v>
      </c>
      <c r="Y154" s="11">
        <v>0</v>
      </c>
      <c r="Z154" s="11">
        <v>0</v>
      </c>
      <c r="AA154" s="11">
        <v>0</v>
      </c>
      <c r="AB154" s="11">
        <v>0</v>
      </c>
      <c r="AC154" s="11">
        <v>0</v>
      </c>
      <c r="AD154" s="11">
        <v>0</v>
      </c>
      <c r="AE154" s="11">
        <v>0</v>
      </c>
      <c r="AF154" s="11">
        <v>0</v>
      </c>
      <c r="AG154" s="11">
        <v>0</v>
      </c>
      <c r="AH154" s="11">
        <v>0</v>
      </c>
      <c r="AI154" s="11">
        <v>0</v>
      </c>
      <c r="AJ154" s="11">
        <v>0</v>
      </c>
      <c r="AK154" s="11">
        <v>0</v>
      </c>
      <c r="AL154" s="11">
        <v>0</v>
      </c>
      <c r="AM154" s="11">
        <v>0</v>
      </c>
      <c r="AN154" s="11">
        <v>0</v>
      </c>
      <c r="AO154" s="11">
        <v>0</v>
      </c>
      <c r="AP154" s="11">
        <v>0</v>
      </c>
      <c r="AQ154" s="11">
        <v>0</v>
      </c>
      <c r="AR154" s="11">
        <v>0</v>
      </c>
      <c r="AS154" s="11">
        <v>0</v>
      </c>
      <c r="AT154" s="11">
        <v>0</v>
      </c>
      <c r="AU154" s="11">
        <v>0</v>
      </c>
      <c r="AV154" s="11">
        <v>0</v>
      </c>
      <c r="AW154" s="11">
        <v>0</v>
      </c>
      <c r="AX154" s="11">
        <v>0</v>
      </c>
      <c r="AY154" s="11">
        <v>0</v>
      </c>
      <c r="AZ154" s="11">
        <v>0</v>
      </c>
      <c r="BA154" s="11">
        <v>0</v>
      </c>
      <c r="BB154" s="11">
        <v>0</v>
      </c>
      <c r="BC154" s="11">
        <v>0</v>
      </c>
      <c r="BD154" s="11">
        <v>0</v>
      </c>
      <c r="BE154" s="11">
        <v>0</v>
      </c>
      <c r="BF154" s="11">
        <v>0</v>
      </c>
      <c r="BG154" s="11">
        <v>0</v>
      </c>
      <c r="BH154" s="11">
        <v>0</v>
      </c>
      <c r="BI154" s="11">
        <v>0</v>
      </c>
      <c r="BJ154" s="11">
        <v>0</v>
      </c>
      <c r="BK154" s="11">
        <v>0</v>
      </c>
      <c r="BL154" s="11">
        <v>0</v>
      </c>
      <c r="BM154" s="11">
        <v>0</v>
      </c>
      <c r="BN154" s="174"/>
      <c r="BO154" s="76" t="s">
        <v>16</v>
      </c>
      <c r="BP154" s="84">
        <f>SUM(C154:BM154)</f>
        <v>0</v>
      </c>
      <c r="BQ154" s="11">
        <v>0</v>
      </c>
      <c r="BR154" s="11">
        <v>0</v>
      </c>
      <c r="BS154" s="11">
        <v>0</v>
      </c>
      <c r="BT154" s="11">
        <v>0</v>
      </c>
      <c r="BU154" s="11">
        <v>0</v>
      </c>
      <c r="BV154" s="11">
        <v>0</v>
      </c>
      <c r="BW154" s="11">
        <v>0</v>
      </c>
      <c r="BX154" s="11">
        <v>0</v>
      </c>
      <c r="BY154" s="11">
        <v>0</v>
      </c>
      <c r="BZ154" s="11">
        <v>0</v>
      </c>
      <c r="CA154" s="11">
        <v>0</v>
      </c>
      <c r="CB154" s="11">
        <v>0</v>
      </c>
      <c r="CC154" s="11">
        <v>0</v>
      </c>
      <c r="CD154" s="11">
        <v>0</v>
      </c>
      <c r="CE154" s="11">
        <v>0</v>
      </c>
      <c r="CF154" s="11">
        <v>0</v>
      </c>
      <c r="CG154" s="11">
        <v>0</v>
      </c>
      <c r="CH154" s="175"/>
      <c r="CI154" s="76" t="s">
        <v>16</v>
      </c>
      <c r="CJ154" s="46">
        <f>SUM(BQ154:CH154)</f>
        <v>0</v>
      </c>
      <c r="CK154" s="76" t="s">
        <v>16</v>
      </c>
      <c r="CL154" s="46">
        <f>SUM(CJ154+BP154)</f>
        <v>0</v>
      </c>
    </row>
    <row r="155" spans="1:90" ht="12.75" customHeight="1" x14ac:dyDescent="0.25">
      <c r="B155" s="329"/>
      <c r="C155" s="4"/>
      <c r="D155" s="11">
        <f t="shared" ref="D155:BM155" si="144">SUM((D152+D153)*D154)</f>
        <v>0</v>
      </c>
      <c r="E155" s="11">
        <f t="shared" si="144"/>
        <v>0</v>
      </c>
      <c r="F155" s="11">
        <f t="shared" si="144"/>
        <v>0</v>
      </c>
      <c r="G155" s="11">
        <f t="shared" si="144"/>
        <v>0</v>
      </c>
      <c r="H155" s="11">
        <f t="shared" si="144"/>
        <v>0</v>
      </c>
      <c r="I155" s="11">
        <f t="shared" si="144"/>
        <v>0</v>
      </c>
      <c r="J155" s="11">
        <f t="shared" si="144"/>
        <v>0</v>
      </c>
      <c r="K155" s="11">
        <f t="shared" si="144"/>
        <v>0</v>
      </c>
      <c r="L155" s="11">
        <f t="shared" si="144"/>
        <v>0</v>
      </c>
      <c r="M155" s="11">
        <f t="shared" si="144"/>
        <v>0</v>
      </c>
      <c r="N155" s="11">
        <f t="shared" si="144"/>
        <v>0</v>
      </c>
      <c r="O155" s="11">
        <f t="shared" si="144"/>
        <v>0</v>
      </c>
      <c r="P155" s="11">
        <f t="shared" si="144"/>
        <v>0</v>
      </c>
      <c r="Q155" s="11">
        <f t="shared" si="144"/>
        <v>0</v>
      </c>
      <c r="R155" s="11">
        <f t="shared" si="144"/>
        <v>0</v>
      </c>
      <c r="S155" s="11">
        <f t="shared" si="144"/>
        <v>0</v>
      </c>
      <c r="T155" s="11">
        <f t="shared" si="144"/>
        <v>0</v>
      </c>
      <c r="U155" s="11">
        <f t="shared" si="144"/>
        <v>0</v>
      </c>
      <c r="V155" s="11">
        <f t="shared" si="144"/>
        <v>0</v>
      </c>
      <c r="W155" s="11">
        <f t="shared" si="144"/>
        <v>0</v>
      </c>
      <c r="X155" s="11">
        <f t="shared" si="144"/>
        <v>0</v>
      </c>
      <c r="Y155" s="11">
        <f t="shared" si="144"/>
        <v>0</v>
      </c>
      <c r="Z155" s="11">
        <f t="shared" si="144"/>
        <v>0</v>
      </c>
      <c r="AA155" s="11">
        <f t="shared" si="144"/>
        <v>0</v>
      </c>
      <c r="AB155" s="11">
        <f t="shared" si="144"/>
        <v>0</v>
      </c>
      <c r="AC155" s="11">
        <f t="shared" si="144"/>
        <v>0</v>
      </c>
      <c r="AD155" s="11">
        <f t="shared" si="144"/>
        <v>0</v>
      </c>
      <c r="AE155" s="11">
        <f t="shared" si="144"/>
        <v>0</v>
      </c>
      <c r="AF155" s="11">
        <f t="shared" si="144"/>
        <v>0</v>
      </c>
      <c r="AG155" s="11">
        <f t="shared" si="144"/>
        <v>0</v>
      </c>
      <c r="AH155" s="11">
        <f t="shared" si="144"/>
        <v>0</v>
      </c>
      <c r="AI155" s="11">
        <f t="shared" si="144"/>
        <v>0</v>
      </c>
      <c r="AJ155" s="11">
        <f t="shared" si="144"/>
        <v>0</v>
      </c>
      <c r="AK155" s="11">
        <f t="shared" si="144"/>
        <v>0</v>
      </c>
      <c r="AL155" s="11">
        <f t="shared" si="144"/>
        <v>0</v>
      </c>
      <c r="AM155" s="11">
        <f t="shared" si="144"/>
        <v>0</v>
      </c>
      <c r="AN155" s="11">
        <f t="shared" si="144"/>
        <v>0</v>
      </c>
      <c r="AO155" s="11">
        <f t="shared" si="144"/>
        <v>0</v>
      </c>
      <c r="AP155" s="11">
        <f t="shared" si="144"/>
        <v>0</v>
      </c>
      <c r="AQ155" s="11">
        <f t="shared" si="144"/>
        <v>0</v>
      </c>
      <c r="AR155" s="11">
        <f t="shared" si="144"/>
        <v>0</v>
      </c>
      <c r="AS155" s="11">
        <f t="shared" si="144"/>
        <v>0</v>
      </c>
      <c r="AT155" s="11">
        <f t="shared" si="144"/>
        <v>0</v>
      </c>
      <c r="AU155" s="11">
        <f t="shared" si="144"/>
        <v>0</v>
      </c>
      <c r="AV155" s="11">
        <f t="shared" si="144"/>
        <v>0</v>
      </c>
      <c r="AW155" s="11">
        <f t="shared" si="144"/>
        <v>0</v>
      </c>
      <c r="AX155" s="11">
        <f t="shared" si="144"/>
        <v>0</v>
      </c>
      <c r="AY155" s="11">
        <f t="shared" si="144"/>
        <v>0</v>
      </c>
      <c r="AZ155" s="11">
        <f t="shared" si="144"/>
        <v>0</v>
      </c>
      <c r="BA155" s="11">
        <f t="shared" si="144"/>
        <v>0</v>
      </c>
      <c r="BB155" s="11">
        <f t="shared" si="144"/>
        <v>0</v>
      </c>
      <c r="BC155" s="11">
        <f t="shared" si="144"/>
        <v>0</v>
      </c>
      <c r="BD155" s="11">
        <f t="shared" si="144"/>
        <v>0</v>
      </c>
      <c r="BE155" s="11">
        <f t="shared" si="144"/>
        <v>0</v>
      </c>
      <c r="BF155" s="11">
        <f t="shared" si="144"/>
        <v>0</v>
      </c>
      <c r="BG155" s="11">
        <f t="shared" si="144"/>
        <v>0</v>
      </c>
      <c r="BH155" s="11">
        <f t="shared" si="144"/>
        <v>0</v>
      </c>
      <c r="BI155" s="11">
        <f t="shared" si="144"/>
        <v>0</v>
      </c>
      <c r="BJ155" s="11">
        <f>SUM((BJ152+BJ153)*BJ154)</f>
        <v>0</v>
      </c>
      <c r="BK155" s="11">
        <f t="shared" ref="BK155" si="145">SUM((BK152+BK153)*BK154)</f>
        <v>0</v>
      </c>
      <c r="BL155" s="11">
        <f t="shared" si="144"/>
        <v>0</v>
      </c>
      <c r="BM155" s="11">
        <f t="shared" si="144"/>
        <v>0</v>
      </c>
      <c r="BN155" s="174"/>
      <c r="BO155" s="76" t="s">
        <v>27</v>
      </c>
      <c r="BP155" s="84">
        <f>COUNTIF(D152:BM152,"&gt;0")</f>
        <v>0</v>
      </c>
      <c r="BQ155" s="11">
        <f t="shared" ref="BQ155:CG155" si="146">SUM((BQ152+BQ153)*BQ154)</f>
        <v>0</v>
      </c>
      <c r="BR155" s="11">
        <f t="shared" si="146"/>
        <v>0</v>
      </c>
      <c r="BS155" s="11">
        <f t="shared" si="146"/>
        <v>0</v>
      </c>
      <c r="BT155" s="11">
        <f t="shared" si="146"/>
        <v>0</v>
      </c>
      <c r="BU155" s="11">
        <f t="shared" si="146"/>
        <v>0</v>
      </c>
      <c r="BV155" s="11">
        <f t="shared" si="146"/>
        <v>0</v>
      </c>
      <c r="BW155" s="11">
        <f t="shared" si="146"/>
        <v>0</v>
      </c>
      <c r="BX155" s="11">
        <f t="shared" si="146"/>
        <v>0</v>
      </c>
      <c r="BY155" s="11">
        <f t="shared" si="146"/>
        <v>0</v>
      </c>
      <c r="BZ155" s="11">
        <f t="shared" si="146"/>
        <v>0</v>
      </c>
      <c r="CA155" s="11">
        <f t="shared" si="146"/>
        <v>0</v>
      </c>
      <c r="CB155" s="11">
        <f t="shared" si="146"/>
        <v>0</v>
      </c>
      <c r="CC155" s="11">
        <f t="shared" si="146"/>
        <v>0</v>
      </c>
      <c r="CD155" s="11">
        <f t="shared" si="146"/>
        <v>0</v>
      </c>
      <c r="CE155" s="11">
        <f t="shared" si="146"/>
        <v>0</v>
      </c>
      <c r="CF155" s="11">
        <f t="shared" si="146"/>
        <v>0</v>
      </c>
      <c r="CG155" s="11">
        <f t="shared" si="146"/>
        <v>0</v>
      </c>
      <c r="CH155" s="175"/>
      <c r="CI155" s="76" t="s">
        <v>28</v>
      </c>
      <c r="CJ155" s="46">
        <f>COUNTIF(BQ152:CG152,"&gt;0")</f>
        <v>0</v>
      </c>
      <c r="CK155" s="76" t="s">
        <v>27</v>
      </c>
      <c r="CL155" s="46">
        <f>SUM(CJ155+BP155)</f>
        <v>0</v>
      </c>
    </row>
    <row r="156" spans="1:90" ht="12.75" customHeight="1" x14ac:dyDescent="0.25">
      <c r="A156" s="5">
        <v>38</v>
      </c>
      <c r="B156" s="327">
        <f>VLOOKUP(A156,'Numéro licences'!$H$4:$I$47,2)</f>
        <v>0</v>
      </c>
      <c r="C156" s="66" t="s">
        <v>4</v>
      </c>
      <c r="D156" s="11"/>
      <c r="E156" s="11"/>
      <c r="F156" s="11"/>
      <c r="G156" s="11"/>
      <c r="H156" s="11"/>
      <c r="I156" s="166"/>
      <c r="J156" s="11"/>
      <c r="K156" s="11"/>
      <c r="L156" s="11"/>
      <c r="M156" s="11"/>
      <c r="N156" s="11"/>
      <c r="O156" s="11"/>
      <c r="P156" s="11"/>
      <c r="Q156" s="11"/>
      <c r="R156" s="11"/>
      <c r="S156" s="167"/>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68">
        <f>SUM(D156:BM156)</f>
        <v>0</v>
      </c>
      <c r="BO156" s="76" t="s">
        <v>14</v>
      </c>
      <c r="BP156" s="82">
        <f>SUM(BN156+BN157)</f>
        <v>0</v>
      </c>
      <c r="BQ156" s="40"/>
      <c r="BR156" s="40"/>
      <c r="BS156" s="40"/>
      <c r="BT156" s="40"/>
      <c r="BU156" s="40"/>
      <c r="BV156" s="40"/>
      <c r="BW156" s="40"/>
      <c r="BX156" s="40"/>
      <c r="BY156" s="40"/>
      <c r="BZ156" s="40"/>
      <c r="CA156" s="40"/>
      <c r="CB156" s="40"/>
      <c r="CC156" s="40"/>
      <c r="CD156" s="40"/>
      <c r="CE156" s="40"/>
      <c r="CF156" s="40"/>
      <c r="CG156" s="40"/>
      <c r="CH156" s="40">
        <f>SUM(BQ156:CG156)</f>
        <v>0</v>
      </c>
      <c r="CI156" s="76" t="s">
        <v>14</v>
      </c>
      <c r="CJ156" s="41">
        <f>SUM(CH156+CH157)</f>
        <v>0</v>
      </c>
      <c r="CK156" s="76" t="s">
        <v>14</v>
      </c>
      <c r="CL156" s="28">
        <f>SUM(BP156+CJ156)</f>
        <v>0</v>
      </c>
    </row>
    <row r="157" spans="1:90" ht="12.75" customHeight="1" x14ac:dyDescent="0.25">
      <c r="A157" s="34"/>
      <c r="B157" s="328"/>
      <c r="C157" s="66" t="s">
        <v>5</v>
      </c>
      <c r="D157" s="11"/>
      <c r="E157" s="11"/>
      <c r="F157" s="11"/>
      <c r="G157" s="11"/>
      <c r="H157" s="11"/>
      <c r="I157" s="11"/>
      <c r="J157" s="11">
        <v>0</v>
      </c>
      <c r="K157" s="11"/>
      <c r="L157" s="11"/>
      <c r="M157" s="11"/>
      <c r="N157" s="11"/>
      <c r="O157" s="11"/>
      <c r="P157" s="11"/>
      <c r="Q157" s="11"/>
      <c r="R157" s="11"/>
      <c r="S157" s="167"/>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68">
        <f>SUM(D157:BM157)</f>
        <v>0</v>
      </c>
      <c r="BO157" s="76" t="s">
        <v>15</v>
      </c>
      <c r="BP157" s="83">
        <f>SUM(D159:BM159)</f>
        <v>0</v>
      </c>
      <c r="BQ157" s="40"/>
      <c r="BR157" s="40"/>
      <c r="BS157" s="40"/>
      <c r="BT157" s="40"/>
      <c r="BU157" s="40"/>
      <c r="BV157" s="40"/>
      <c r="BW157" s="40"/>
      <c r="BX157" s="40"/>
      <c r="BY157" s="40"/>
      <c r="BZ157" s="40"/>
      <c r="CA157" s="40"/>
      <c r="CB157" s="40"/>
      <c r="CC157" s="40"/>
      <c r="CD157" s="40"/>
      <c r="CE157" s="40"/>
      <c r="CF157" s="40"/>
      <c r="CG157" s="40"/>
      <c r="CH157" s="40">
        <f>SUM(BQ157:CG157)</f>
        <v>0</v>
      </c>
      <c r="CI157" s="76" t="s">
        <v>15</v>
      </c>
      <c r="CJ157" s="70">
        <f>SUM(BQ159:CG159)</f>
        <v>0</v>
      </c>
      <c r="CK157" s="76" t="s">
        <v>15</v>
      </c>
      <c r="CL157" s="71">
        <f>SUM(CJ157+BP157)</f>
        <v>0</v>
      </c>
    </row>
    <row r="158" spans="1:90" ht="12.75" customHeight="1" x14ac:dyDescent="0.25">
      <c r="B158" s="328"/>
      <c r="C158" s="4"/>
      <c r="D158" s="11">
        <v>0</v>
      </c>
      <c r="E158" s="11">
        <v>0</v>
      </c>
      <c r="F158" s="11">
        <v>0</v>
      </c>
      <c r="G158" s="11">
        <v>0</v>
      </c>
      <c r="H158" s="11">
        <v>0</v>
      </c>
      <c r="I158" s="11">
        <v>0</v>
      </c>
      <c r="J158" s="11">
        <v>0</v>
      </c>
      <c r="K158" s="11">
        <v>0</v>
      </c>
      <c r="L158" s="11">
        <v>0</v>
      </c>
      <c r="M158" s="11">
        <v>0</v>
      </c>
      <c r="N158" s="11">
        <v>0</v>
      </c>
      <c r="O158" s="11">
        <v>0</v>
      </c>
      <c r="P158" s="11">
        <v>0</v>
      </c>
      <c r="Q158" s="11">
        <v>0</v>
      </c>
      <c r="R158" s="11">
        <v>0</v>
      </c>
      <c r="S158" s="11">
        <v>0</v>
      </c>
      <c r="T158" s="11">
        <v>0</v>
      </c>
      <c r="U158" s="11">
        <v>0</v>
      </c>
      <c r="V158" s="11">
        <v>0</v>
      </c>
      <c r="W158" s="11">
        <v>0</v>
      </c>
      <c r="X158" s="11">
        <v>0</v>
      </c>
      <c r="Y158" s="11">
        <v>0</v>
      </c>
      <c r="Z158" s="11">
        <v>0</v>
      </c>
      <c r="AA158" s="11">
        <v>0</v>
      </c>
      <c r="AB158" s="11">
        <v>0</v>
      </c>
      <c r="AC158" s="11">
        <v>0</v>
      </c>
      <c r="AD158" s="11">
        <v>0</v>
      </c>
      <c r="AE158" s="11">
        <v>0</v>
      </c>
      <c r="AF158" s="11">
        <v>0</v>
      </c>
      <c r="AG158" s="11">
        <v>0</v>
      </c>
      <c r="AH158" s="11">
        <v>0</v>
      </c>
      <c r="AI158" s="11">
        <v>0</v>
      </c>
      <c r="AJ158" s="11">
        <v>0</v>
      </c>
      <c r="AK158" s="11">
        <v>0</v>
      </c>
      <c r="AL158" s="11">
        <v>0</v>
      </c>
      <c r="AM158" s="11">
        <v>0</v>
      </c>
      <c r="AN158" s="11">
        <v>0</v>
      </c>
      <c r="AO158" s="11">
        <v>0</v>
      </c>
      <c r="AP158" s="11">
        <v>0</v>
      </c>
      <c r="AQ158" s="11">
        <v>0</v>
      </c>
      <c r="AR158" s="11">
        <v>0</v>
      </c>
      <c r="AS158" s="11">
        <v>0</v>
      </c>
      <c r="AT158" s="11">
        <v>0</v>
      </c>
      <c r="AU158" s="11">
        <v>0</v>
      </c>
      <c r="AV158" s="11">
        <v>0</v>
      </c>
      <c r="AW158" s="11">
        <v>0</v>
      </c>
      <c r="AX158" s="11">
        <v>0</v>
      </c>
      <c r="AY158" s="11">
        <v>0</v>
      </c>
      <c r="AZ158" s="11">
        <v>0</v>
      </c>
      <c r="BA158" s="11">
        <v>0</v>
      </c>
      <c r="BB158" s="11">
        <v>0</v>
      </c>
      <c r="BC158" s="11">
        <v>0</v>
      </c>
      <c r="BD158" s="11">
        <v>0</v>
      </c>
      <c r="BE158" s="11">
        <v>0</v>
      </c>
      <c r="BF158" s="11">
        <v>0</v>
      </c>
      <c r="BG158" s="11">
        <v>0</v>
      </c>
      <c r="BH158" s="11">
        <v>0</v>
      </c>
      <c r="BI158" s="11">
        <v>0</v>
      </c>
      <c r="BJ158" s="11">
        <v>0</v>
      </c>
      <c r="BK158" s="11">
        <v>0</v>
      </c>
      <c r="BL158" s="11">
        <v>0</v>
      </c>
      <c r="BM158" s="11">
        <v>0</v>
      </c>
      <c r="BN158" s="174"/>
      <c r="BO158" s="76" t="s">
        <v>16</v>
      </c>
      <c r="BP158" s="84">
        <f>SUM(C158:BM158)</f>
        <v>0</v>
      </c>
      <c r="BQ158" s="11">
        <v>0</v>
      </c>
      <c r="BR158" s="11">
        <v>0</v>
      </c>
      <c r="BS158" s="11">
        <v>0</v>
      </c>
      <c r="BT158" s="11">
        <v>0</v>
      </c>
      <c r="BU158" s="11">
        <v>0</v>
      </c>
      <c r="BV158" s="11">
        <v>0</v>
      </c>
      <c r="BW158" s="11">
        <v>0</v>
      </c>
      <c r="BX158" s="11">
        <v>0</v>
      </c>
      <c r="BY158" s="11">
        <v>0</v>
      </c>
      <c r="BZ158" s="11">
        <v>0</v>
      </c>
      <c r="CA158" s="11">
        <v>0</v>
      </c>
      <c r="CB158" s="11">
        <v>0</v>
      </c>
      <c r="CC158" s="11">
        <v>0</v>
      </c>
      <c r="CD158" s="11">
        <v>0</v>
      </c>
      <c r="CE158" s="11">
        <v>0</v>
      </c>
      <c r="CF158" s="11">
        <v>0</v>
      </c>
      <c r="CG158" s="11">
        <v>0</v>
      </c>
      <c r="CH158" s="175"/>
      <c r="CI158" s="76" t="s">
        <v>16</v>
      </c>
      <c r="CJ158" s="46">
        <f>SUM(BQ158:CH158)</f>
        <v>0</v>
      </c>
      <c r="CK158" s="76" t="s">
        <v>16</v>
      </c>
      <c r="CL158" s="46">
        <f>SUM(CJ158+BP158)</f>
        <v>0</v>
      </c>
    </row>
    <row r="159" spans="1:90" ht="12.75" customHeight="1" x14ac:dyDescent="0.25">
      <c r="B159" s="329"/>
      <c r="C159" s="4"/>
      <c r="D159" s="11">
        <f t="shared" ref="D159:BM159" si="147">SUM((D156+D157)*D158)</f>
        <v>0</v>
      </c>
      <c r="E159" s="11">
        <f t="shared" si="147"/>
        <v>0</v>
      </c>
      <c r="F159" s="11">
        <f t="shared" si="147"/>
        <v>0</v>
      </c>
      <c r="G159" s="11">
        <f t="shared" si="147"/>
        <v>0</v>
      </c>
      <c r="H159" s="11">
        <f t="shared" si="147"/>
        <v>0</v>
      </c>
      <c r="I159" s="11">
        <f t="shared" si="147"/>
        <v>0</v>
      </c>
      <c r="J159" s="11">
        <f t="shared" si="147"/>
        <v>0</v>
      </c>
      <c r="K159" s="11">
        <f t="shared" si="147"/>
        <v>0</v>
      </c>
      <c r="L159" s="11">
        <f t="shared" si="147"/>
        <v>0</v>
      </c>
      <c r="M159" s="11">
        <f t="shared" si="147"/>
        <v>0</v>
      </c>
      <c r="N159" s="11">
        <f t="shared" si="147"/>
        <v>0</v>
      </c>
      <c r="O159" s="11">
        <f t="shared" si="147"/>
        <v>0</v>
      </c>
      <c r="P159" s="11">
        <f t="shared" si="147"/>
        <v>0</v>
      </c>
      <c r="Q159" s="11">
        <f t="shared" si="147"/>
        <v>0</v>
      </c>
      <c r="R159" s="11">
        <f t="shared" si="147"/>
        <v>0</v>
      </c>
      <c r="S159" s="11">
        <f t="shared" si="147"/>
        <v>0</v>
      </c>
      <c r="T159" s="11">
        <f t="shared" si="147"/>
        <v>0</v>
      </c>
      <c r="U159" s="11">
        <f t="shared" si="147"/>
        <v>0</v>
      </c>
      <c r="V159" s="11">
        <f t="shared" si="147"/>
        <v>0</v>
      </c>
      <c r="W159" s="11">
        <f t="shared" si="147"/>
        <v>0</v>
      </c>
      <c r="X159" s="11">
        <f t="shared" si="147"/>
        <v>0</v>
      </c>
      <c r="Y159" s="11">
        <f t="shared" si="147"/>
        <v>0</v>
      </c>
      <c r="Z159" s="11">
        <f t="shared" si="147"/>
        <v>0</v>
      </c>
      <c r="AA159" s="11">
        <f t="shared" si="147"/>
        <v>0</v>
      </c>
      <c r="AB159" s="11">
        <f t="shared" si="147"/>
        <v>0</v>
      </c>
      <c r="AC159" s="11">
        <f t="shared" si="147"/>
        <v>0</v>
      </c>
      <c r="AD159" s="11">
        <f t="shared" si="147"/>
        <v>0</v>
      </c>
      <c r="AE159" s="11">
        <f t="shared" si="147"/>
        <v>0</v>
      </c>
      <c r="AF159" s="11">
        <f t="shared" si="147"/>
        <v>0</v>
      </c>
      <c r="AG159" s="11">
        <f t="shared" si="147"/>
        <v>0</v>
      </c>
      <c r="AH159" s="11">
        <f t="shared" si="147"/>
        <v>0</v>
      </c>
      <c r="AI159" s="11">
        <f t="shared" si="147"/>
        <v>0</v>
      </c>
      <c r="AJ159" s="11">
        <f t="shared" si="147"/>
        <v>0</v>
      </c>
      <c r="AK159" s="11">
        <f t="shared" si="147"/>
        <v>0</v>
      </c>
      <c r="AL159" s="11">
        <f t="shared" si="147"/>
        <v>0</v>
      </c>
      <c r="AM159" s="11">
        <f t="shared" si="147"/>
        <v>0</v>
      </c>
      <c r="AN159" s="11">
        <f t="shared" si="147"/>
        <v>0</v>
      </c>
      <c r="AO159" s="11">
        <f t="shared" si="147"/>
        <v>0</v>
      </c>
      <c r="AP159" s="11">
        <f t="shared" si="147"/>
        <v>0</v>
      </c>
      <c r="AQ159" s="11">
        <f t="shared" si="147"/>
        <v>0</v>
      </c>
      <c r="AR159" s="11">
        <f t="shared" si="147"/>
        <v>0</v>
      </c>
      <c r="AS159" s="11">
        <f t="shared" si="147"/>
        <v>0</v>
      </c>
      <c r="AT159" s="11">
        <f t="shared" si="147"/>
        <v>0</v>
      </c>
      <c r="AU159" s="11">
        <f t="shared" si="147"/>
        <v>0</v>
      </c>
      <c r="AV159" s="11">
        <f t="shared" si="147"/>
        <v>0</v>
      </c>
      <c r="AW159" s="11">
        <f t="shared" si="147"/>
        <v>0</v>
      </c>
      <c r="AX159" s="11">
        <f t="shared" si="147"/>
        <v>0</v>
      </c>
      <c r="AY159" s="11">
        <f t="shared" si="147"/>
        <v>0</v>
      </c>
      <c r="AZ159" s="11">
        <f t="shared" si="147"/>
        <v>0</v>
      </c>
      <c r="BA159" s="11">
        <f t="shared" si="147"/>
        <v>0</v>
      </c>
      <c r="BB159" s="11">
        <f t="shared" si="147"/>
        <v>0</v>
      </c>
      <c r="BC159" s="11">
        <f t="shared" si="147"/>
        <v>0</v>
      </c>
      <c r="BD159" s="11">
        <f t="shared" si="147"/>
        <v>0</v>
      </c>
      <c r="BE159" s="11">
        <f t="shared" si="147"/>
        <v>0</v>
      </c>
      <c r="BF159" s="11">
        <f t="shared" si="147"/>
        <v>0</v>
      </c>
      <c r="BG159" s="11">
        <f t="shared" si="147"/>
        <v>0</v>
      </c>
      <c r="BH159" s="11">
        <f t="shared" si="147"/>
        <v>0</v>
      </c>
      <c r="BI159" s="11">
        <f t="shared" si="147"/>
        <v>0</v>
      </c>
      <c r="BJ159" s="11">
        <f>SUM((BJ156+BJ157)*BJ158)</f>
        <v>0</v>
      </c>
      <c r="BK159" s="11">
        <f t="shared" ref="BK159" si="148">SUM((BK156+BK157)*BK158)</f>
        <v>0</v>
      </c>
      <c r="BL159" s="11">
        <f t="shared" si="147"/>
        <v>0</v>
      </c>
      <c r="BM159" s="11">
        <f t="shared" si="147"/>
        <v>0</v>
      </c>
      <c r="BN159" s="174"/>
      <c r="BO159" s="76" t="s">
        <v>27</v>
      </c>
      <c r="BP159" s="84">
        <f>COUNTIF(D156:BM156,"&gt;0")</f>
        <v>0</v>
      </c>
      <c r="BQ159" s="11">
        <f t="shared" ref="BQ159:CG159" si="149">SUM((BQ156+BQ157)*BQ158)</f>
        <v>0</v>
      </c>
      <c r="BR159" s="11">
        <f t="shared" si="149"/>
        <v>0</v>
      </c>
      <c r="BS159" s="11">
        <f t="shared" si="149"/>
        <v>0</v>
      </c>
      <c r="BT159" s="11">
        <f t="shared" si="149"/>
        <v>0</v>
      </c>
      <c r="BU159" s="11">
        <f t="shared" si="149"/>
        <v>0</v>
      </c>
      <c r="BV159" s="11">
        <f t="shared" si="149"/>
        <v>0</v>
      </c>
      <c r="BW159" s="11">
        <f t="shared" si="149"/>
        <v>0</v>
      </c>
      <c r="BX159" s="11">
        <f t="shared" si="149"/>
        <v>0</v>
      </c>
      <c r="BY159" s="11">
        <f t="shared" si="149"/>
        <v>0</v>
      </c>
      <c r="BZ159" s="11">
        <f t="shared" si="149"/>
        <v>0</v>
      </c>
      <c r="CA159" s="11">
        <f t="shared" si="149"/>
        <v>0</v>
      </c>
      <c r="CB159" s="11">
        <f t="shared" si="149"/>
        <v>0</v>
      </c>
      <c r="CC159" s="11">
        <f t="shared" si="149"/>
        <v>0</v>
      </c>
      <c r="CD159" s="11">
        <f t="shared" si="149"/>
        <v>0</v>
      </c>
      <c r="CE159" s="11">
        <f t="shared" si="149"/>
        <v>0</v>
      </c>
      <c r="CF159" s="11">
        <f t="shared" si="149"/>
        <v>0</v>
      </c>
      <c r="CG159" s="11">
        <f t="shared" si="149"/>
        <v>0</v>
      </c>
      <c r="CH159" s="175"/>
      <c r="CI159" s="76" t="s">
        <v>28</v>
      </c>
      <c r="CJ159" s="46">
        <f>COUNTIF(BQ156:CG156,"&gt;0")</f>
        <v>0</v>
      </c>
      <c r="CK159" s="76" t="s">
        <v>27</v>
      </c>
      <c r="CL159" s="46">
        <f>SUM(CJ159+BP159)</f>
        <v>0</v>
      </c>
    </row>
    <row r="160" spans="1:90" ht="12.75" customHeight="1" x14ac:dyDescent="0.25">
      <c r="A160" s="5">
        <v>39</v>
      </c>
      <c r="B160" s="327">
        <f>VLOOKUP(A160,'Numéro licences'!$H$4:$I$47,2)</f>
        <v>0</v>
      </c>
      <c r="C160" s="66" t="s">
        <v>4</v>
      </c>
      <c r="D160" s="11"/>
      <c r="E160" s="11"/>
      <c r="F160" s="11"/>
      <c r="G160" s="11"/>
      <c r="H160" s="11"/>
      <c r="I160" s="166"/>
      <c r="J160" s="11"/>
      <c r="K160" s="11"/>
      <c r="L160" s="11"/>
      <c r="M160" s="11"/>
      <c r="N160" s="11"/>
      <c r="O160" s="11"/>
      <c r="P160" s="11"/>
      <c r="Q160" s="11"/>
      <c r="R160" s="11"/>
      <c r="S160" s="167"/>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68">
        <f>SUM(D160:BM160)</f>
        <v>0</v>
      </c>
      <c r="BO160" s="76" t="s">
        <v>14</v>
      </c>
      <c r="BP160" s="82">
        <f>SUM(BN160+BN161)</f>
        <v>0</v>
      </c>
      <c r="BQ160" s="40"/>
      <c r="BR160" s="40"/>
      <c r="BS160" s="40"/>
      <c r="BT160" s="40"/>
      <c r="BU160" s="40"/>
      <c r="BV160" s="40"/>
      <c r="BW160" s="40"/>
      <c r="BX160" s="40"/>
      <c r="BY160" s="40"/>
      <c r="BZ160" s="40"/>
      <c r="CA160" s="40"/>
      <c r="CB160" s="40"/>
      <c r="CC160" s="40"/>
      <c r="CD160" s="40"/>
      <c r="CE160" s="40"/>
      <c r="CF160" s="40"/>
      <c r="CG160" s="40"/>
      <c r="CH160" s="40">
        <f>SUM(BQ160:CG160)</f>
        <v>0</v>
      </c>
      <c r="CI160" s="76" t="s">
        <v>14</v>
      </c>
      <c r="CJ160" s="41">
        <f>SUM(CH160+CH161)</f>
        <v>0</v>
      </c>
      <c r="CK160" s="76" t="s">
        <v>14</v>
      </c>
      <c r="CL160" s="28">
        <f>SUM(BP160+CJ160)</f>
        <v>0</v>
      </c>
    </row>
    <row r="161" spans="1:90" ht="12.75" customHeight="1" x14ac:dyDescent="0.25">
      <c r="A161" s="34"/>
      <c r="B161" s="328"/>
      <c r="C161" s="66" t="s">
        <v>5</v>
      </c>
      <c r="D161" s="11"/>
      <c r="E161" s="11"/>
      <c r="F161" s="11"/>
      <c r="G161" s="11"/>
      <c r="H161" s="11"/>
      <c r="I161" s="11"/>
      <c r="J161" s="11"/>
      <c r="K161" s="11"/>
      <c r="L161" s="11"/>
      <c r="M161" s="11"/>
      <c r="N161" s="11"/>
      <c r="O161" s="11"/>
      <c r="P161" s="11"/>
      <c r="Q161" s="11"/>
      <c r="R161" s="11"/>
      <c r="S161" s="167"/>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68">
        <f>SUM(D161:BM161)</f>
        <v>0</v>
      </c>
      <c r="BO161" s="76" t="s">
        <v>15</v>
      </c>
      <c r="BP161" s="83">
        <f>SUM(D163:BM163)</f>
        <v>0</v>
      </c>
      <c r="BQ161" s="40"/>
      <c r="BR161" s="40"/>
      <c r="BS161" s="40"/>
      <c r="BT161" s="40"/>
      <c r="BU161" s="40"/>
      <c r="BV161" s="40"/>
      <c r="BW161" s="40"/>
      <c r="BX161" s="40"/>
      <c r="BY161" s="40"/>
      <c r="BZ161" s="40"/>
      <c r="CA161" s="40"/>
      <c r="CB161" s="40"/>
      <c r="CC161" s="40"/>
      <c r="CD161" s="40"/>
      <c r="CE161" s="40"/>
      <c r="CF161" s="40"/>
      <c r="CG161" s="40"/>
      <c r="CH161" s="40">
        <f>SUM(BQ161:CG161)</f>
        <v>0</v>
      </c>
      <c r="CI161" s="76" t="s">
        <v>15</v>
      </c>
      <c r="CJ161" s="70">
        <f>SUM(BQ163:CG163)</f>
        <v>0</v>
      </c>
      <c r="CK161" s="76" t="s">
        <v>15</v>
      </c>
      <c r="CL161" s="71">
        <f>SUM(CJ161+BP161)</f>
        <v>0</v>
      </c>
    </row>
    <row r="162" spans="1:90" ht="12.75" customHeight="1" x14ac:dyDescent="0.25">
      <c r="B162" s="328"/>
      <c r="C162" s="4"/>
      <c r="D162" s="11">
        <v>0</v>
      </c>
      <c r="E162" s="11">
        <v>0</v>
      </c>
      <c r="F162" s="11">
        <v>0</v>
      </c>
      <c r="G162" s="11">
        <v>0</v>
      </c>
      <c r="H162" s="11">
        <v>0</v>
      </c>
      <c r="I162" s="11">
        <v>0</v>
      </c>
      <c r="J162" s="11">
        <v>0</v>
      </c>
      <c r="K162" s="11">
        <v>0</v>
      </c>
      <c r="L162" s="11">
        <v>0</v>
      </c>
      <c r="M162" s="11">
        <v>0</v>
      </c>
      <c r="N162" s="11">
        <v>0</v>
      </c>
      <c r="O162" s="11">
        <v>0</v>
      </c>
      <c r="P162" s="11">
        <v>0</v>
      </c>
      <c r="Q162" s="11">
        <v>0</v>
      </c>
      <c r="R162" s="11">
        <v>0</v>
      </c>
      <c r="S162" s="11">
        <v>0</v>
      </c>
      <c r="T162" s="11">
        <v>0</v>
      </c>
      <c r="U162" s="11">
        <v>0</v>
      </c>
      <c r="V162" s="11">
        <v>0</v>
      </c>
      <c r="W162" s="11">
        <v>0</v>
      </c>
      <c r="X162" s="11">
        <v>0</v>
      </c>
      <c r="Y162" s="11">
        <v>0</v>
      </c>
      <c r="Z162" s="11">
        <v>0</v>
      </c>
      <c r="AA162" s="11">
        <v>0</v>
      </c>
      <c r="AB162" s="11">
        <v>0</v>
      </c>
      <c r="AC162" s="11">
        <v>0</v>
      </c>
      <c r="AD162" s="11">
        <v>0</v>
      </c>
      <c r="AE162" s="11">
        <v>0</v>
      </c>
      <c r="AF162" s="11">
        <v>0</v>
      </c>
      <c r="AG162" s="11">
        <v>0</v>
      </c>
      <c r="AH162" s="11">
        <v>0</v>
      </c>
      <c r="AI162" s="11">
        <v>0</v>
      </c>
      <c r="AJ162" s="11">
        <v>0</v>
      </c>
      <c r="AK162" s="11">
        <v>0</v>
      </c>
      <c r="AL162" s="11">
        <v>0</v>
      </c>
      <c r="AM162" s="11">
        <v>0</v>
      </c>
      <c r="AN162" s="11">
        <v>0</v>
      </c>
      <c r="AO162" s="11">
        <v>0</v>
      </c>
      <c r="AP162" s="11">
        <v>0</v>
      </c>
      <c r="AQ162" s="11">
        <v>0</v>
      </c>
      <c r="AR162" s="11">
        <v>0</v>
      </c>
      <c r="AS162" s="11">
        <v>0</v>
      </c>
      <c r="AT162" s="11">
        <v>0</v>
      </c>
      <c r="AU162" s="11">
        <v>0</v>
      </c>
      <c r="AV162" s="11">
        <v>0</v>
      </c>
      <c r="AW162" s="11">
        <v>0</v>
      </c>
      <c r="AX162" s="11">
        <v>0</v>
      </c>
      <c r="AY162" s="11">
        <v>0</v>
      </c>
      <c r="AZ162" s="11">
        <v>0</v>
      </c>
      <c r="BA162" s="11">
        <v>0</v>
      </c>
      <c r="BB162" s="11">
        <v>0</v>
      </c>
      <c r="BC162" s="11">
        <v>0</v>
      </c>
      <c r="BD162" s="11">
        <v>0</v>
      </c>
      <c r="BE162" s="11">
        <v>0</v>
      </c>
      <c r="BF162" s="11">
        <v>0</v>
      </c>
      <c r="BG162" s="11">
        <v>0</v>
      </c>
      <c r="BH162" s="11">
        <v>0</v>
      </c>
      <c r="BI162" s="11">
        <v>0</v>
      </c>
      <c r="BJ162" s="11">
        <v>0</v>
      </c>
      <c r="BK162" s="11">
        <v>0</v>
      </c>
      <c r="BL162" s="11">
        <v>0</v>
      </c>
      <c r="BM162" s="11">
        <v>0</v>
      </c>
      <c r="BN162" s="174"/>
      <c r="BO162" s="76" t="s">
        <v>16</v>
      </c>
      <c r="BP162" s="84">
        <f>SUM(C162:BM162)</f>
        <v>0</v>
      </c>
      <c r="BQ162" s="11">
        <v>0</v>
      </c>
      <c r="BR162" s="11">
        <v>0</v>
      </c>
      <c r="BS162" s="11">
        <v>0</v>
      </c>
      <c r="BT162" s="11">
        <v>0</v>
      </c>
      <c r="BU162" s="11">
        <v>0</v>
      </c>
      <c r="BV162" s="11">
        <v>0</v>
      </c>
      <c r="BW162" s="11">
        <v>0</v>
      </c>
      <c r="BX162" s="11">
        <v>0</v>
      </c>
      <c r="BY162" s="11">
        <v>0</v>
      </c>
      <c r="BZ162" s="11">
        <v>0</v>
      </c>
      <c r="CA162" s="11">
        <v>0</v>
      </c>
      <c r="CB162" s="11">
        <v>0</v>
      </c>
      <c r="CC162" s="11">
        <v>0</v>
      </c>
      <c r="CD162" s="11">
        <v>0</v>
      </c>
      <c r="CE162" s="11">
        <v>0</v>
      </c>
      <c r="CF162" s="11">
        <v>0</v>
      </c>
      <c r="CG162" s="11">
        <v>0</v>
      </c>
      <c r="CH162" s="175"/>
      <c r="CI162" s="76" t="s">
        <v>16</v>
      </c>
      <c r="CJ162" s="46">
        <f>SUM(BQ162:CH162)</f>
        <v>0</v>
      </c>
      <c r="CK162" s="76" t="s">
        <v>16</v>
      </c>
      <c r="CL162" s="46">
        <f>SUM(CJ162+BP162)</f>
        <v>0</v>
      </c>
    </row>
    <row r="163" spans="1:90" ht="12.75" customHeight="1" x14ac:dyDescent="0.25">
      <c r="B163" s="329"/>
      <c r="C163" s="4"/>
      <c r="D163" s="11">
        <f t="shared" ref="D163:BM163" si="150">SUM((D160+D161)*D162)</f>
        <v>0</v>
      </c>
      <c r="E163" s="11">
        <f t="shared" si="150"/>
        <v>0</v>
      </c>
      <c r="F163" s="11">
        <f t="shared" si="150"/>
        <v>0</v>
      </c>
      <c r="G163" s="11">
        <f t="shared" si="150"/>
        <v>0</v>
      </c>
      <c r="H163" s="11">
        <f t="shared" si="150"/>
        <v>0</v>
      </c>
      <c r="I163" s="11">
        <f t="shared" si="150"/>
        <v>0</v>
      </c>
      <c r="J163" s="11">
        <f t="shared" si="150"/>
        <v>0</v>
      </c>
      <c r="K163" s="11">
        <f t="shared" si="150"/>
        <v>0</v>
      </c>
      <c r="L163" s="11">
        <f t="shared" si="150"/>
        <v>0</v>
      </c>
      <c r="M163" s="11">
        <f t="shared" si="150"/>
        <v>0</v>
      </c>
      <c r="N163" s="11">
        <f t="shared" si="150"/>
        <v>0</v>
      </c>
      <c r="O163" s="11">
        <f t="shared" si="150"/>
        <v>0</v>
      </c>
      <c r="P163" s="11">
        <f t="shared" si="150"/>
        <v>0</v>
      </c>
      <c r="Q163" s="11">
        <f t="shared" si="150"/>
        <v>0</v>
      </c>
      <c r="R163" s="11">
        <f t="shared" si="150"/>
        <v>0</v>
      </c>
      <c r="S163" s="11">
        <f t="shared" si="150"/>
        <v>0</v>
      </c>
      <c r="T163" s="11">
        <f t="shared" si="150"/>
        <v>0</v>
      </c>
      <c r="U163" s="11">
        <f t="shared" si="150"/>
        <v>0</v>
      </c>
      <c r="V163" s="11">
        <f t="shared" si="150"/>
        <v>0</v>
      </c>
      <c r="W163" s="11">
        <f t="shared" si="150"/>
        <v>0</v>
      </c>
      <c r="X163" s="11">
        <f t="shared" si="150"/>
        <v>0</v>
      </c>
      <c r="Y163" s="11">
        <f t="shared" si="150"/>
        <v>0</v>
      </c>
      <c r="Z163" s="11">
        <f t="shared" si="150"/>
        <v>0</v>
      </c>
      <c r="AA163" s="11">
        <f t="shared" si="150"/>
        <v>0</v>
      </c>
      <c r="AB163" s="11">
        <f t="shared" si="150"/>
        <v>0</v>
      </c>
      <c r="AC163" s="11">
        <f t="shared" si="150"/>
        <v>0</v>
      </c>
      <c r="AD163" s="11">
        <f t="shared" si="150"/>
        <v>0</v>
      </c>
      <c r="AE163" s="11">
        <f t="shared" si="150"/>
        <v>0</v>
      </c>
      <c r="AF163" s="11">
        <f t="shared" si="150"/>
        <v>0</v>
      </c>
      <c r="AG163" s="11">
        <f t="shared" si="150"/>
        <v>0</v>
      </c>
      <c r="AH163" s="11">
        <f t="shared" si="150"/>
        <v>0</v>
      </c>
      <c r="AI163" s="11">
        <f t="shared" si="150"/>
        <v>0</v>
      </c>
      <c r="AJ163" s="11">
        <f t="shared" si="150"/>
        <v>0</v>
      </c>
      <c r="AK163" s="11">
        <f t="shared" si="150"/>
        <v>0</v>
      </c>
      <c r="AL163" s="11">
        <f t="shared" si="150"/>
        <v>0</v>
      </c>
      <c r="AM163" s="11">
        <f t="shared" si="150"/>
        <v>0</v>
      </c>
      <c r="AN163" s="11">
        <f t="shared" si="150"/>
        <v>0</v>
      </c>
      <c r="AO163" s="11">
        <f t="shared" si="150"/>
        <v>0</v>
      </c>
      <c r="AP163" s="11">
        <f t="shared" si="150"/>
        <v>0</v>
      </c>
      <c r="AQ163" s="11">
        <f t="shared" si="150"/>
        <v>0</v>
      </c>
      <c r="AR163" s="11">
        <f t="shared" si="150"/>
        <v>0</v>
      </c>
      <c r="AS163" s="11">
        <f t="shared" si="150"/>
        <v>0</v>
      </c>
      <c r="AT163" s="11">
        <f t="shared" si="150"/>
        <v>0</v>
      </c>
      <c r="AU163" s="11">
        <f t="shared" si="150"/>
        <v>0</v>
      </c>
      <c r="AV163" s="11">
        <f t="shared" si="150"/>
        <v>0</v>
      </c>
      <c r="AW163" s="11">
        <f t="shared" si="150"/>
        <v>0</v>
      </c>
      <c r="AX163" s="11">
        <f t="shared" si="150"/>
        <v>0</v>
      </c>
      <c r="AY163" s="11">
        <f t="shared" si="150"/>
        <v>0</v>
      </c>
      <c r="AZ163" s="11">
        <f t="shared" si="150"/>
        <v>0</v>
      </c>
      <c r="BA163" s="11">
        <f t="shared" si="150"/>
        <v>0</v>
      </c>
      <c r="BB163" s="11">
        <f t="shared" si="150"/>
        <v>0</v>
      </c>
      <c r="BC163" s="11">
        <f t="shared" si="150"/>
        <v>0</v>
      </c>
      <c r="BD163" s="11">
        <f t="shared" si="150"/>
        <v>0</v>
      </c>
      <c r="BE163" s="11">
        <f t="shared" si="150"/>
        <v>0</v>
      </c>
      <c r="BF163" s="11">
        <f t="shared" si="150"/>
        <v>0</v>
      </c>
      <c r="BG163" s="11">
        <f t="shared" si="150"/>
        <v>0</v>
      </c>
      <c r="BH163" s="11">
        <f t="shared" si="150"/>
        <v>0</v>
      </c>
      <c r="BI163" s="11">
        <f t="shared" si="150"/>
        <v>0</v>
      </c>
      <c r="BJ163" s="11">
        <f>SUM((BJ160+BJ161)*BJ162)</f>
        <v>0</v>
      </c>
      <c r="BK163" s="11">
        <f t="shared" ref="BK163" si="151">SUM((BK160+BK161)*BK162)</f>
        <v>0</v>
      </c>
      <c r="BL163" s="11">
        <f t="shared" si="150"/>
        <v>0</v>
      </c>
      <c r="BM163" s="11">
        <f t="shared" si="150"/>
        <v>0</v>
      </c>
      <c r="BN163" s="174"/>
      <c r="BO163" s="76" t="s">
        <v>27</v>
      </c>
      <c r="BP163" s="84">
        <f>COUNTIF(D160:BM160,"&gt;0")</f>
        <v>0</v>
      </c>
      <c r="BQ163" s="11">
        <f t="shared" ref="BQ163:CG163" si="152">SUM((BQ160+BQ161)*BQ162)</f>
        <v>0</v>
      </c>
      <c r="BR163" s="11">
        <f t="shared" si="152"/>
        <v>0</v>
      </c>
      <c r="BS163" s="11">
        <f t="shared" si="152"/>
        <v>0</v>
      </c>
      <c r="BT163" s="11">
        <f t="shared" si="152"/>
        <v>0</v>
      </c>
      <c r="BU163" s="11">
        <f t="shared" si="152"/>
        <v>0</v>
      </c>
      <c r="BV163" s="11">
        <f t="shared" si="152"/>
        <v>0</v>
      </c>
      <c r="BW163" s="11">
        <f t="shared" si="152"/>
        <v>0</v>
      </c>
      <c r="BX163" s="11">
        <f t="shared" si="152"/>
        <v>0</v>
      </c>
      <c r="BY163" s="11">
        <f t="shared" si="152"/>
        <v>0</v>
      </c>
      <c r="BZ163" s="11">
        <f t="shared" si="152"/>
        <v>0</v>
      </c>
      <c r="CA163" s="11">
        <f t="shared" si="152"/>
        <v>0</v>
      </c>
      <c r="CB163" s="11">
        <f t="shared" si="152"/>
        <v>0</v>
      </c>
      <c r="CC163" s="11">
        <f t="shared" si="152"/>
        <v>0</v>
      </c>
      <c r="CD163" s="11">
        <f t="shared" si="152"/>
        <v>0</v>
      </c>
      <c r="CE163" s="11">
        <f t="shared" si="152"/>
        <v>0</v>
      </c>
      <c r="CF163" s="11">
        <f t="shared" si="152"/>
        <v>0</v>
      </c>
      <c r="CG163" s="11">
        <f t="shared" si="152"/>
        <v>0</v>
      </c>
      <c r="CH163" s="175"/>
      <c r="CI163" s="76" t="s">
        <v>28</v>
      </c>
      <c r="CJ163" s="46">
        <f>COUNTIF(BQ160:CG160,"&gt;0")</f>
        <v>0</v>
      </c>
      <c r="CK163" s="76" t="s">
        <v>27</v>
      </c>
      <c r="CL163" s="46">
        <f>SUM(CJ163+BP163)</f>
        <v>0</v>
      </c>
    </row>
    <row r="164" spans="1:90" ht="12.75" customHeight="1" x14ac:dyDescent="0.25">
      <c r="A164" s="5">
        <v>40</v>
      </c>
      <c r="B164" s="327">
        <f>VLOOKUP(A164,'Numéro licences'!$H$4:$I$47,2)</f>
        <v>0</v>
      </c>
      <c r="C164" s="66" t="s">
        <v>4</v>
      </c>
      <c r="D164" s="11"/>
      <c r="E164" s="11"/>
      <c r="F164" s="11"/>
      <c r="G164" s="11"/>
      <c r="H164" s="11"/>
      <c r="I164" s="166"/>
      <c r="J164" s="11"/>
      <c r="K164" s="11"/>
      <c r="L164" s="11"/>
      <c r="M164" s="11"/>
      <c r="N164" s="11"/>
      <c r="O164" s="11"/>
      <c r="P164" s="11"/>
      <c r="Q164" s="11"/>
      <c r="R164" s="11"/>
      <c r="S164" s="167"/>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68">
        <f>SUM(D164:BM164)</f>
        <v>0</v>
      </c>
      <c r="BO164" s="76" t="s">
        <v>14</v>
      </c>
      <c r="BP164" s="82">
        <f>SUM(BN164+BN165)</f>
        <v>0</v>
      </c>
      <c r="BQ164" s="40"/>
      <c r="BR164" s="40"/>
      <c r="BS164" s="40"/>
      <c r="BT164" s="40"/>
      <c r="BU164" s="40"/>
      <c r="BV164" s="40"/>
      <c r="BW164" s="40"/>
      <c r="BX164" s="40"/>
      <c r="BY164" s="40"/>
      <c r="BZ164" s="40"/>
      <c r="CA164" s="40"/>
      <c r="CB164" s="40"/>
      <c r="CC164" s="40"/>
      <c r="CD164" s="40"/>
      <c r="CE164" s="40"/>
      <c r="CF164" s="40"/>
      <c r="CG164" s="40"/>
      <c r="CH164" s="40">
        <f>SUM(BQ164:CG164)</f>
        <v>0</v>
      </c>
      <c r="CI164" s="76" t="s">
        <v>14</v>
      </c>
      <c r="CJ164" s="41">
        <f>SUM(CH164+CH165)</f>
        <v>0</v>
      </c>
      <c r="CK164" s="76" t="s">
        <v>14</v>
      </c>
      <c r="CL164" s="28">
        <f>SUM(BP164+CJ164)</f>
        <v>0</v>
      </c>
    </row>
    <row r="165" spans="1:90" ht="12.75" customHeight="1" x14ac:dyDescent="0.25">
      <c r="A165" s="34"/>
      <c r="B165" s="328"/>
      <c r="C165" s="66" t="s">
        <v>5</v>
      </c>
      <c r="D165" s="11"/>
      <c r="E165" s="11"/>
      <c r="F165" s="11"/>
      <c r="G165" s="11"/>
      <c r="H165" s="11"/>
      <c r="I165" s="11"/>
      <c r="J165" s="11"/>
      <c r="K165" s="11"/>
      <c r="L165" s="11"/>
      <c r="M165" s="11"/>
      <c r="N165" s="11"/>
      <c r="O165" s="11"/>
      <c r="P165" s="11"/>
      <c r="Q165" s="11"/>
      <c r="R165" s="11"/>
      <c r="S165" s="167"/>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68">
        <f>SUM(D165:BM165)</f>
        <v>0</v>
      </c>
      <c r="BO165" s="76" t="s">
        <v>15</v>
      </c>
      <c r="BP165" s="83">
        <f>SUM(D167:BM167)</f>
        <v>0</v>
      </c>
      <c r="BQ165" s="40"/>
      <c r="BR165" s="40"/>
      <c r="BS165" s="40"/>
      <c r="BT165" s="40"/>
      <c r="BU165" s="40"/>
      <c r="BV165" s="40"/>
      <c r="BW165" s="40"/>
      <c r="BX165" s="40"/>
      <c r="BY165" s="40"/>
      <c r="BZ165" s="40"/>
      <c r="CA165" s="40"/>
      <c r="CB165" s="40"/>
      <c r="CC165" s="40"/>
      <c r="CD165" s="40"/>
      <c r="CE165" s="40"/>
      <c r="CF165" s="40"/>
      <c r="CG165" s="40"/>
      <c r="CH165" s="40">
        <f>SUM(BQ165:CG165)</f>
        <v>0</v>
      </c>
      <c r="CI165" s="76" t="s">
        <v>15</v>
      </c>
      <c r="CJ165" s="70">
        <f>SUM(BQ167:CG167)</f>
        <v>0</v>
      </c>
      <c r="CK165" s="76" t="s">
        <v>15</v>
      </c>
      <c r="CL165" s="71">
        <f>SUM(CJ165+BP165)</f>
        <v>0</v>
      </c>
    </row>
    <row r="166" spans="1:90" ht="12.75" customHeight="1" x14ac:dyDescent="0.25">
      <c r="B166" s="328"/>
      <c r="C166" s="4"/>
      <c r="D166" s="11">
        <v>0</v>
      </c>
      <c r="E166" s="11">
        <v>0</v>
      </c>
      <c r="F166" s="11">
        <v>0</v>
      </c>
      <c r="G166" s="11">
        <v>0</v>
      </c>
      <c r="H166" s="11">
        <v>0</v>
      </c>
      <c r="I166" s="11">
        <v>0</v>
      </c>
      <c r="J166" s="11">
        <v>0</v>
      </c>
      <c r="K166" s="11">
        <v>0</v>
      </c>
      <c r="L166" s="11">
        <v>0</v>
      </c>
      <c r="M166" s="11">
        <v>0</v>
      </c>
      <c r="N166" s="11">
        <v>0</v>
      </c>
      <c r="O166" s="11">
        <v>0</v>
      </c>
      <c r="P166" s="11">
        <v>0</v>
      </c>
      <c r="Q166" s="11">
        <v>0</v>
      </c>
      <c r="R166" s="11">
        <v>0</v>
      </c>
      <c r="S166" s="11">
        <v>0</v>
      </c>
      <c r="T166" s="11">
        <v>0</v>
      </c>
      <c r="U166" s="11">
        <v>0</v>
      </c>
      <c r="V166" s="11">
        <v>0</v>
      </c>
      <c r="W166" s="11">
        <v>0</v>
      </c>
      <c r="X166" s="11">
        <v>0</v>
      </c>
      <c r="Y166" s="11">
        <v>0</v>
      </c>
      <c r="Z166" s="11">
        <v>0</v>
      </c>
      <c r="AA166" s="11">
        <v>0</v>
      </c>
      <c r="AB166" s="11">
        <v>0</v>
      </c>
      <c r="AC166" s="11">
        <v>0</v>
      </c>
      <c r="AD166" s="11">
        <v>0</v>
      </c>
      <c r="AE166" s="11">
        <v>0</v>
      </c>
      <c r="AF166" s="11">
        <v>0</v>
      </c>
      <c r="AG166" s="11">
        <v>0</v>
      </c>
      <c r="AH166" s="11">
        <v>0</v>
      </c>
      <c r="AI166" s="11">
        <v>0</v>
      </c>
      <c r="AJ166" s="11">
        <v>0</v>
      </c>
      <c r="AK166" s="11">
        <v>0</v>
      </c>
      <c r="AL166" s="11">
        <v>0</v>
      </c>
      <c r="AM166" s="11">
        <v>0</v>
      </c>
      <c r="AN166" s="11">
        <v>0</v>
      </c>
      <c r="AO166" s="11">
        <v>0</v>
      </c>
      <c r="AP166" s="11">
        <v>0</v>
      </c>
      <c r="AQ166" s="11">
        <v>0</v>
      </c>
      <c r="AR166" s="11">
        <v>0</v>
      </c>
      <c r="AS166" s="11">
        <v>0</v>
      </c>
      <c r="AT166" s="11">
        <v>0</v>
      </c>
      <c r="AU166" s="11">
        <v>0</v>
      </c>
      <c r="AV166" s="11">
        <v>0</v>
      </c>
      <c r="AW166" s="11">
        <v>0</v>
      </c>
      <c r="AX166" s="11">
        <v>0</v>
      </c>
      <c r="AY166" s="11">
        <v>0</v>
      </c>
      <c r="AZ166" s="11">
        <v>0</v>
      </c>
      <c r="BA166" s="11">
        <v>0</v>
      </c>
      <c r="BB166" s="11">
        <v>0</v>
      </c>
      <c r="BC166" s="11">
        <v>0</v>
      </c>
      <c r="BD166" s="11">
        <v>0</v>
      </c>
      <c r="BE166" s="11">
        <v>0</v>
      </c>
      <c r="BF166" s="11">
        <v>0</v>
      </c>
      <c r="BG166" s="11">
        <v>0</v>
      </c>
      <c r="BH166" s="11">
        <v>0</v>
      </c>
      <c r="BI166" s="11">
        <v>0</v>
      </c>
      <c r="BJ166" s="11">
        <v>0</v>
      </c>
      <c r="BK166" s="11">
        <v>0</v>
      </c>
      <c r="BL166" s="11">
        <v>0</v>
      </c>
      <c r="BM166" s="11">
        <v>0</v>
      </c>
      <c r="BN166" s="174"/>
      <c r="BO166" s="76" t="s">
        <v>16</v>
      </c>
      <c r="BP166" s="84">
        <f>SUM(C166:BM166)</f>
        <v>0</v>
      </c>
      <c r="BQ166" s="11">
        <v>0</v>
      </c>
      <c r="BR166" s="11">
        <v>0</v>
      </c>
      <c r="BS166" s="11">
        <v>0</v>
      </c>
      <c r="BT166" s="11">
        <v>0</v>
      </c>
      <c r="BU166" s="11">
        <v>0</v>
      </c>
      <c r="BV166" s="11">
        <v>0</v>
      </c>
      <c r="BW166" s="11">
        <v>0</v>
      </c>
      <c r="BX166" s="11">
        <v>0</v>
      </c>
      <c r="BY166" s="11">
        <v>0</v>
      </c>
      <c r="BZ166" s="11">
        <v>0</v>
      </c>
      <c r="CA166" s="11">
        <v>0</v>
      </c>
      <c r="CB166" s="11">
        <v>0</v>
      </c>
      <c r="CC166" s="11">
        <v>0</v>
      </c>
      <c r="CD166" s="11">
        <v>0</v>
      </c>
      <c r="CE166" s="11">
        <v>0</v>
      </c>
      <c r="CF166" s="11">
        <v>0</v>
      </c>
      <c r="CG166" s="11">
        <v>0</v>
      </c>
      <c r="CH166" s="175"/>
      <c r="CI166" s="76" t="s">
        <v>16</v>
      </c>
      <c r="CJ166" s="46">
        <f>SUM(BQ166:CH166)</f>
        <v>0</v>
      </c>
      <c r="CK166" s="76" t="s">
        <v>16</v>
      </c>
      <c r="CL166" s="46">
        <f>SUM(CJ166+BP166)</f>
        <v>0</v>
      </c>
    </row>
    <row r="167" spans="1:90" ht="12.75" customHeight="1" x14ac:dyDescent="0.25">
      <c r="B167" s="329"/>
      <c r="C167" s="4"/>
      <c r="D167" s="11">
        <f t="shared" ref="D167:BM167" si="153">SUM((D164+D165)*D166)</f>
        <v>0</v>
      </c>
      <c r="E167" s="11">
        <f t="shared" si="153"/>
        <v>0</v>
      </c>
      <c r="F167" s="11">
        <f t="shared" si="153"/>
        <v>0</v>
      </c>
      <c r="G167" s="11">
        <f t="shared" si="153"/>
        <v>0</v>
      </c>
      <c r="H167" s="11">
        <f t="shared" si="153"/>
        <v>0</v>
      </c>
      <c r="I167" s="11">
        <f t="shared" si="153"/>
        <v>0</v>
      </c>
      <c r="J167" s="11">
        <f t="shared" si="153"/>
        <v>0</v>
      </c>
      <c r="K167" s="11">
        <f t="shared" si="153"/>
        <v>0</v>
      </c>
      <c r="L167" s="11">
        <f t="shared" si="153"/>
        <v>0</v>
      </c>
      <c r="M167" s="11">
        <f t="shared" si="153"/>
        <v>0</v>
      </c>
      <c r="N167" s="11">
        <f t="shared" si="153"/>
        <v>0</v>
      </c>
      <c r="O167" s="11">
        <f t="shared" si="153"/>
        <v>0</v>
      </c>
      <c r="P167" s="11">
        <f t="shared" si="153"/>
        <v>0</v>
      </c>
      <c r="Q167" s="11">
        <f t="shared" si="153"/>
        <v>0</v>
      </c>
      <c r="R167" s="11">
        <f t="shared" si="153"/>
        <v>0</v>
      </c>
      <c r="S167" s="11">
        <f t="shared" si="153"/>
        <v>0</v>
      </c>
      <c r="T167" s="11">
        <f t="shared" si="153"/>
        <v>0</v>
      </c>
      <c r="U167" s="11">
        <f t="shared" si="153"/>
        <v>0</v>
      </c>
      <c r="V167" s="11">
        <f t="shared" si="153"/>
        <v>0</v>
      </c>
      <c r="W167" s="11">
        <f t="shared" si="153"/>
        <v>0</v>
      </c>
      <c r="X167" s="11">
        <f t="shared" si="153"/>
        <v>0</v>
      </c>
      <c r="Y167" s="11">
        <f t="shared" si="153"/>
        <v>0</v>
      </c>
      <c r="Z167" s="11">
        <f t="shared" si="153"/>
        <v>0</v>
      </c>
      <c r="AA167" s="11">
        <f t="shared" si="153"/>
        <v>0</v>
      </c>
      <c r="AB167" s="11">
        <f t="shared" si="153"/>
        <v>0</v>
      </c>
      <c r="AC167" s="11">
        <f t="shared" si="153"/>
        <v>0</v>
      </c>
      <c r="AD167" s="11">
        <f t="shared" si="153"/>
        <v>0</v>
      </c>
      <c r="AE167" s="11">
        <f t="shared" si="153"/>
        <v>0</v>
      </c>
      <c r="AF167" s="11">
        <f t="shared" si="153"/>
        <v>0</v>
      </c>
      <c r="AG167" s="11">
        <f t="shared" si="153"/>
        <v>0</v>
      </c>
      <c r="AH167" s="11">
        <f t="shared" si="153"/>
        <v>0</v>
      </c>
      <c r="AI167" s="11">
        <f t="shared" si="153"/>
        <v>0</v>
      </c>
      <c r="AJ167" s="11">
        <f t="shared" si="153"/>
        <v>0</v>
      </c>
      <c r="AK167" s="11">
        <f t="shared" si="153"/>
        <v>0</v>
      </c>
      <c r="AL167" s="11">
        <f t="shared" si="153"/>
        <v>0</v>
      </c>
      <c r="AM167" s="11">
        <f t="shared" si="153"/>
        <v>0</v>
      </c>
      <c r="AN167" s="11">
        <f t="shared" si="153"/>
        <v>0</v>
      </c>
      <c r="AO167" s="11">
        <f t="shared" si="153"/>
        <v>0</v>
      </c>
      <c r="AP167" s="11">
        <f t="shared" si="153"/>
        <v>0</v>
      </c>
      <c r="AQ167" s="11">
        <f t="shared" si="153"/>
        <v>0</v>
      </c>
      <c r="AR167" s="11">
        <f t="shared" si="153"/>
        <v>0</v>
      </c>
      <c r="AS167" s="11">
        <f t="shared" si="153"/>
        <v>0</v>
      </c>
      <c r="AT167" s="11">
        <f t="shared" si="153"/>
        <v>0</v>
      </c>
      <c r="AU167" s="11">
        <f t="shared" si="153"/>
        <v>0</v>
      </c>
      <c r="AV167" s="11">
        <f t="shared" si="153"/>
        <v>0</v>
      </c>
      <c r="AW167" s="11">
        <f t="shared" si="153"/>
        <v>0</v>
      </c>
      <c r="AX167" s="11">
        <f t="shared" si="153"/>
        <v>0</v>
      </c>
      <c r="AY167" s="11">
        <f t="shared" si="153"/>
        <v>0</v>
      </c>
      <c r="AZ167" s="11">
        <f t="shared" si="153"/>
        <v>0</v>
      </c>
      <c r="BA167" s="11">
        <f t="shared" si="153"/>
        <v>0</v>
      </c>
      <c r="BB167" s="11">
        <f t="shared" si="153"/>
        <v>0</v>
      </c>
      <c r="BC167" s="11">
        <f t="shared" si="153"/>
        <v>0</v>
      </c>
      <c r="BD167" s="11">
        <f t="shared" si="153"/>
        <v>0</v>
      </c>
      <c r="BE167" s="11">
        <f t="shared" si="153"/>
        <v>0</v>
      </c>
      <c r="BF167" s="11">
        <f t="shared" si="153"/>
        <v>0</v>
      </c>
      <c r="BG167" s="11">
        <f t="shared" si="153"/>
        <v>0</v>
      </c>
      <c r="BH167" s="11">
        <f t="shared" si="153"/>
        <v>0</v>
      </c>
      <c r="BI167" s="11">
        <f t="shared" si="153"/>
        <v>0</v>
      </c>
      <c r="BJ167" s="11">
        <v>0</v>
      </c>
      <c r="BK167" s="11">
        <f t="shared" ref="BK167" si="154">SUM((BK164+BK165)*BK166)</f>
        <v>0</v>
      </c>
      <c r="BL167" s="11">
        <f t="shared" si="153"/>
        <v>0</v>
      </c>
      <c r="BM167" s="11">
        <f t="shared" si="153"/>
        <v>0</v>
      </c>
      <c r="BN167" s="174"/>
      <c r="BO167" s="76" t="s">
        <v>27</v>
      </c>
      <c r="BP167" s="84">
        <f>COUNTIF(D164:BM164,"&gt;0")</f>
        <v>0</v>
      </c>
      <c r="BQ167" s="11">
        <f t="shared" ref="BQ167:CG167" si="155">SUM((BQ164+BQ165)*BQ166)</f>
        <v>0</v>
      </c>
      <c r="BR167" s="11">
        <f t="shared" si="155"/>
        <v>0</v>
      </c>
      <c r="BS167" s="11">
        <f t="shared" si="155"/>
        <v>0</v>
      </c>
      <c r="BT167" s="11">
        <f t="shared" si="155"/>
        <v>0</v>
      </c>
      <c r="BU167" s="11">
        <f t="shared" si="155"/>
        <v>0</v>
      </c>
      <c r="BV167" s="11">
        <f t="shared" si="155"/>
        <v>0</v>
      </c>
      <c r="BW167" s="11">
        <f t="shared" si="155"/>
        <v>0</v>
      </c>
      <c r="BX167" s="11">
        <f t="shared" si="155"/>
        <v>0</v>
      </c>
      <c r="BY167" s="11">
        <f t="shared" si="155"/>
        <v>0</v>
      </c>
      <c r="BZ167" s="11">
        <f t="shared" si="155"/>
        <v>0</v>
      </c>
      <c r="CA167" s="11">
        <f t="shared" si="155"/>
        <v>0</v>
      </c>
      <c r="CB167" s="11">
        <f t="shared" si="155"/>
        <v>0</v>
      </c>
      <c r="CC167" s="11">
        <f t="shared" si="155"/>
        <v>0</v>
      </c>
      <c r="CD167" s="11">
        <f t="shared" si="155"/>
        <v>0</v>
      </c>
      <c r="CE167" s="11">
        <f t="shared" si="155"/>
        <v>0</v>
      </c>
      <c r="CF167" s="11">
        <f t="shared" si="155"/>
        <v>0</v>
      </c>
      <c r="CG167" s="11">
        <f t="shared" si="155"/>
        <v>0</v>
      </c>
      <c r="CH167" s="175"/>
      <c r="CI167" s="76" t="s">
        <v>28</v>
      </c>
      <c r="CJ167" s="46">
        <f>COUNTIF(BQ164:CG164,"&gt;0")</f>
        <v>0</v>
      </c>
      <c r="CK167" s="76" t="s">
        <v>27</v>
      </c>
      <c r="CL167" s="46">
        <f>SUM(CJ167+BP167)</f>
        <v>0</v>
      </c>
    </row>
    <row r="168" spans="1:90" ht="12.75" customHeight="1" x14ac:dyDescent="0.25">
      <c r="A168" s="5">
        <v>41</v>
      </c>
      <c r="B168" s="327">
        <f>VLOOKUP(A168,'Numéro licences'!$H$4:$I$47,2)</f>
        <v>0</v>
      </c>
      <c r="C168" s="66" t="s">
        <v>4</v>
      </c>
      <c r="D168" s="11"/>
      <c r="E168" s="11"/>
      <c r="F168" s="11"/>
      <c r="G168" s="11"/>
      <c r="H168" s="11"/>
      <c r="I168" s="166"/>
      <c r="J168" s="11"/>
      <c r="K168" s="11"/>
      <c r="L168" s="11"/>
      <c r="M168" s="11"/>
      <c r="N168" s="11"/>
      <c r="O168" s="11"/>
      <c r="P168" s="11"/>
      <c r="Q168" s="11"/>
      <c r="R168" s="11"/>
      <c r="S168" s="167"/>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68">
        <f>SUM(D168:BM168)</f>
        <v>0</v>
      </c>
      <c r="BO168" s="76" t="s">
        <v>14</v>
      </c>
      <c r="BP168" s="82">
        <f>SUM(BN168+BN169)</f>
        <v>0</v>
      </c>
      <c r="BQ168" s="40"/>
      <c r="BR168" s="40"/>
      <c r="BS168" s="40"/>
      <c r="BT168" s="40"/>
      <c r="BU168" s="40"/>
      <c r="BV168" s="40"/>
      <c r="BW168" s="40"/>
      <c r="BX168" s="40"/>
      <c r="BY168" s="40"/>
      <c r="BZ168" s="40"/>
      <c r="CA168" s="40"/>
      <c r="CB168" s="40"/>
      <c r="CC168" s="40"/>
      <c r="CD168" s="40"/>
      <c r="CE168" s="40"/>
      <c r="CF168" s="40"/>
      <c r="CG168" s="40"/>
      <c r="CH168" s="40">
        <f>SUM(BQ168:CG168)</f>
        <v>0</v>
      </c>
      <c r="CI168" s="76" t="s">
        <v>14</v>
      </c>
      <c r="CJ168" s="41">
        <f>SUM(CH168+CH169)</f>
        <v>0</v>
      </c>
      <c r="CK168" s="76" t="s">
        <v>14</v>
      </c>
      <c r="CL168" s="28">
        <f>SUM(BP168+CJ168)</f>
        <v>0</v>
      </c>
    </row>
    <row r="169" spans="1:90" ht="12.75" customHeight="1" x14ac:dyDescent="0.25">
      <c r="A169" s="34"/>
      <c r="B169" s="328"/>
      <c r="C169" s="66" t="s">
        <v>5</v>
      </c>
      <c r="D169" s="11"/>
      <c r="E169" s="11"/>
      <c r="F169" s="11"/>
      <c r="G169" s="11"/>
      <c r="H169" s="11"/>
      <c r="I169" s="11"/>
      <c r="J169" s="11"/>
      <c r="K169" s="11"/>
      <c r="L169" s="11"/>
      <c r="M169" s="11"/>
      <c r="N169" s="11"/>
      <c r="O169" s="11"/>
      <c r="P169" s="11"/>
      <c r="Q169" s="11"/>
      <c r="R169" s="11"/>
      <c r="S169" s="167"/>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68">
        <f>SUM(D169:BM169)</f>
        <v>0</v>
      </c>
      <c r="BO169" s="76" t="s">
        <v>15</v>
      </c>
      <c r="BP169" s="83">
        <f>SUM(D171:BM171)</f>
        <v>0</v>
      </c>
      <c r="BQ169" s="40"/>
      <c r="BR169" s="40"/>
      <c r="BS169" s="40"/>
      <c r="BT169" s="40"/>
      <c r="BU169" s="40"/>
      <c r="BV169" s="40"/>
      <c r="BW169" s="40"/>
      <c r="BX169" s="40"/>
      <c r="BY169" s="40"/>
      <c r="BZ169" s="40"/>
      <c r="CA169" s="40"/>
      <c r="CB169" s="40"/>
      <c r="CC169" s="40"/>
      <c r="CD169" s="40"/>
      <c r="CE169" s="40"/>
      <c r="CF169" s="40"/>
      <c r="CG169" s="40"/>
      <c r="CH169" s="40">
        <f>SUM(BQ169:CG169)</f>
        <v>0</v>
      </c>
      <c r="CI169" s="76" t="s">
        <v>15</v>
      </c>
      <c r="CJ169" s="70">
        <f>SUM(BQ171:CG171)</f>
        <v>0</v>
      </c>
      <c r="CK169" s="76" t="s">
        <v>15</v>
      </c>
      <c r="CL169" s="71">
        <f>SUM(CJ169+BP169)</f>
        <v>0</v>
      </c>
    </row>
    <row r="170" spans="1:90" ht="12.75" customHeight="1" x14ac:dyDescent="0.25">
      <c r="B170" s="328"/>
      <c r="C170" s="4"/>
      <c r="D170" s="11">
        <v>0</v>
      </c>
      <c r="E170" s="11">
        <v>0</v>
      </c>
      <c r="F170" s="11">
        <v>0</v>
      </c>
      <c r="G170" s="11">
        <v>0</v>
      </c>
      <c r="H170" s="11">
        <v>0</v>
      </c>
      <c r="I170" s="11">
        <v>0</v>
      </c>
      <c r="J170" s="11">
        <v>0</v>
      </c>
      <c r="K170" s="11">
        <v>0</v>
      </c>
      <c r="L170" s="11">
        <v>0</v>
      </c>
      <c r="M170" s="11">
        <v>0</v>
      </c>
      <c r="N170" s="11">
        <v>0</v>
      </c>
      <c r="O170" s="11">
        <v>0</v>
      </c>
      <c r="P170" s="11">
        <v>0</v>
      </c>
      <c r="Q170" s="11">
        <v>0</v>
      </c>
      <c r="R170" s="11">
        <v>0</v>
      </c>
      <c r="S170" s="11">
        <v>0</v>
      </c>
      <c r="T170" s="11">
        <v>0</v>
      </c>
      <c r="U170" s="11">
        <v>0</v>
      </c>
      <c r="V170" s="11">
        <v>0</v>
      </c>
      <c r="W170" s="11">
        <v>0</v>
      </c>
      <c r="X170" s="11">
        <v>0</v>
      </c>
      <c r="Y170" s="11">
        <v>0</v>
      </c>
      <c r="Z170" s="11">
        <v>0</v>
      </c>
      <c r="AA170" s="11">
        <v>0</v>
      </c>
      <c r="AB170" s="11">
        <v>0</v>
      </c>
      <c r="AC170" s="11">
        <v>0</v>
      </c>
      <c r="AD170" s="11">
        <v>0</v>
      </c>
      <c r="AE170" s="11">
        <v>0</v>
      </c>
      <c r="AF170" s="11">
        <v>0</v>
      </c>
      <c r="AG170" s="11">
        <v>0</v>
      </c>
      <c r="AH170" s="11">
        <v>0</v>
      </c>
      <c r="AI170" s="11">
        <v>0</v>
      </c>
      <c r="AJ170" s="11">
        <v>0</v>
      </c>
      <c r="AK170" s="11">
        <v>0</v>
      </c>
      <c r="AL170" s="11">
        <v>0</v>
      </c>
      <c r="AM170" s="11">
        <v>0</v>
      </c>
      <c r="AN170" s="11">
        <v>0</v>
      </c>
      <c r="AO170" s="11">
        <v>0</v>
      </c>
      <c r="AP170" s="11">
        <v>0</v>
      </c>
      <c r="AQ170" s="11">
        <v>0</v>
      </c>
      <c r="AR170" s="11">
        <v>0</v>
      </c>
      <c r="AS170" s="11">
        <v>0</v>
      </c>
      <c r="AT170" s="11">
        <v>0</v>
      </c>
      <c r="AU170" s="11">
        <v>0</v>
      </c>
      <c r="AV170" s="11">
        <v>0</v>
      </c>
      <c r="AW170" s="11">
        <v>0</v>
      </c>
      <c r="AX170" s="11">
        <v>0</v>
      </c>
      <c r="AY170" s="11">
        <v>0</v>
      </c>
      <c r="AZ170" s="11">
        <v>0</v>
      </c>
      <c r="BA170" s="11">
        <v>0</v>
      </c>
      <c r="BB170" s="11">
        <v>0</v>
      </c>
      <c r="BC170" s="11">
        <v>0</v>
      </c>
      <c r="BD170" s="11">
        <v>0</v>
      </c>
      <c r="BE170" s="11">
        <v>0</v>
      </c>
      <c r="BF170" s="11">
        <v>0</v>
      </c>
      <c r="BG170" s="11">
        <v>0</v>
      </c>
      <c r="BH170" s="11">
        <v>0</v>
      </c>
      <c r="BI170" s="11">
        <v>0</v>
      </c>
      <c r="BJ170" s="11">
        <v>0</v>
      </c>
      <c r="BK170" s="11">
        <v>0</v>
      </c>
      <c r="BL170" s="11">
        <v>0</v>
      </c>
      <c r="BM170" s="11">
        <v>0</v>
      </c>
      <c r="BN170" s="174"/>
      <c r="BO170" s="76" t="s">
        <v>16</v>
      </c>
      <c r="BP170" s="84">
        <f>SUM(C170:BM170)</f>
        <v>0</v>
      </c>
      <c r="BQ170" s="11">
        <v>0</v>
      </c>
      <c r="BR170" s="11">
        <v>0</v>
      </c>
      <c r="BS170" s="11">
        <v>0</v>
      </c>
      <c r="BT170" s="11">
        <v>0</v>
      </c>
      <c r="BU170" s="11">
        <v>0</v>
      </c>
      <c r="BV170" s="11">
        <v>0</v>
      </c>
      <c r="BW170" s="11">
        <v>0</v>
      </c>
      <c r="BX170" s="11">
        <v>0</v>
      </c>
      <c r="BY170" s="11">
        <v>0</v>
      </c>
      <c r="BZ170" s="11">
        <v>0</v>
      </c>
      <c r="CA170" s="11">
        <v>0</v>
      </c>
      <c r="CB170" s="11">
        <v>0</v>
      </c>
      <c r="CC170" s="11">
        <v>0</v>
      </c>
      <c r="CD170" s="11">
        <v>0</v>
      </c>
      <c r="CE170" s="11">
        <v>0</v>
      </c>
      <c r="CF170" s="11">
        <v>0</v>
      </c>
      <c r="CG170" s="11">
        <v>0</v>
      </c>
      <c r="CH170" s="175"/>
      <c r="CI170" s="76" t="s">
        <v>16</v>
      </c>
      <c r="CJ170" s="46">
        <f>SUM(BQ170:CH170)</f>
        <v>0</v>
      </c>
      <c r="CK170" s="76" t="s">
        <v>16</v>
      </c>
      <c r="CL170" s="46">
        <f>SUM(CJ170+BP170)</f>
        <v>0</v>
      </c>
    </row>
    <row r="171" spans="1:90" ht="12.75" customHeight="1" x14ac:dyDescent="0.25">
      <c r="B171" s="329"/>
      <c r="C171" s="4"/>
      <c r="D171" s="11">
        <f t="shared" ref="D171:BM171" si="156">SUM((D168+D169)*D170)</f>
        <v>0</v>
      </c>
      <c r="E171" s="11">
        <f t="shared" si="156"/>
        <v>0</v>
      </c>
      <c r="F171" s="11">
        <f t="shared" si="156"/>
        <v>0</v>
      </c>
      <c r="G171" s="11">
        <f t="shared" si="156"/>
        <v>0</v>
      </c>
      <c r="H171" s="11">
        <f t="shared" si="156"/>
        <v>0</v>
      </c>
      <c r="I171" s="11">
        <f t="shared" si="156"/>
        <v>0</v>
      </c>
      <c r="J171" s="11">
        <f t="shared" si="156"/>
        <v>0</v>
      </c>
      <c r="K171" s="11">
        <f t="shared" si="156"/>
        <v>0</v>
      </c>
      <c r="L171" s="11">
        <f t="shared" si="156"/>
        <v>0</v>
      </c>
      <c r="M171" s="11">
        <f t="shared" si="156"/>
        <v>0</v>
      </c>
      <c r="N171" s="11">
        <f t="shared" si="156"/>
        <v>0</v>
      </c>
      <c r="O171" s="11">
        <f t="shared" si="156"/>
        <v>0</v>
      </c>
      <c r="P171" s="11">
        <f t="shared" si="156"/>
        <v>0</v>
      </c>
      <c r="Q171" s="11">
        <f t="shared" si="156"/>
        <v>0</v>
      </c>
      <c r="R171" s="11">
        <f t="shared" si="156"/>
        <v>0</v>
      </c>
      <c r="S171" s="11">
        <f t="shared" si="156"/>
        <v>0</v>
      </c>
      <c r="T171" s="11">
        <f t="shared" si="156"/>
        <v>0</v>
      </c>
      <c r="U171" s="11">
        <f t="shared" si="156"/>
        <v>0</v>
      </c>
      <c r="V171" s="11">
        <f t="shared" si="156"/>
        <v>0</v>
      </c>
      <c r="W171" s="11">
        <f t="shared" si="156"/>
        <v>0</v>
      </c>
      <c r="X171" s="11">
        <f t="shared" si="156"/>
        <v>0</v>
      </c>
      <c r="Y171" s="11">
        <f t="shared" si="156"/>
        <v>0</v>
      </c>
      <c r="Z171" s="11">
        <f t="shared" si="156"/>
        <v>0</v>
      </c>
      <c r="AA171" s="11">
        <f t="shared" si="156"/>
        <v>0</v>
      </c>
      <c r="AB171" s="11">
        <f t="shared" si="156"/>
        <v>0</v>
      </c>
      <c r="AC171" s="11">
        <f t="shared" si="156"/>
        <v>0</v>
      </c>
      <c r="AD171" s="11">
        <f t="shared" si="156"/>
        <v>0</v>
      </c>
      <c r="AE171" s="11">
        <f t="shared" si="156"/>
        <v>0</v>
      </c>
      <c r="AF171" s="11">
        <f t="shared" si="156"/>
        <v>0</v>
      </c>
      <c r="AG171" s="11">
        <f t="shared" si="156"/>
        <v>0</v>
      </c>
      <c r="AH171" s="11">
        <f t="shared" si="156"/>
        <v>0</v>
      </c>
      <c r="AI171" s="11">
        <f t="shared" si="156"/>
        <v>0</v>
      </c>
      <c r="AJ171" s="11">
        <f t="shared" si="156"/>
        <v>0</v>
      </c>
      <c r="AK171" s="11">
        <f t="shared" si="156"/>
        <v>0</v>
      </c>
      <c r="AL171" s="11">
        <f t="shared" si="156"/>
        <v>0</v>
      </c>
      <c r="AM171" s="11">
        <f t="shared" si="156"/>
        <v>0</v>
      </c>
      <c r="AN171" s="11">
        <f t="shared" si="156"/>
        <v>0</v>
      </c>
      <c r="AO171" s="11">
        <f t="shared" si="156"/>
        <v>0</v>
      </c>
      <c r="AP171" s="11">
        <f t="shared" si="156"/>
        <v>0</v>
      </c>
      <c r="AQ171" s="11">
        <f t="shared" si="156"/>
        <v>0</v>
      </c>
      <c r="AR171" s="11">
        <f t="shared" si="156"/>
        <v>0</v>
      </c>
      <c r="AS171" s="11">
        <f t="shared" si="156"/>
        <v>0</v>
      </c>
      <c r="AT171" s="11">
        <f t="shared" si="156"/>
        <v>0</v>
      </c>
      <c r="AU171" s="11">
        <f t="shared" si="156"/>
        <v>0</v>
      </c>
      <c r="AV171" s="11">
        <f t="shared" si="156"/>
        <v>0</v>
      </c>
      <c r="AW171" s="11">
        <f t="shared" si="156"/>
        <v>0</v>
      </c>
      <c r="AX171" s="11">
        <f t="shared" si="156"/>
        <v>0</v>
      </c>
      <c r="AY171" s="11">
        <f t="shared" si="156"/>
        <v>0</v>
      </c>
      <c r="AZ171" s="11">
        <f t="shared" si="156"/>
        <v>0</v>
      </c>
      <c r="BA171" s="11">
        <f t="shared" si="156"/>
        <v>0</v>
      </c>
      <c r="BB171" s="11">
        <f t="shared" si="156"/>
        <v>0</v>
      </c>
      <c r="BC171" s="11">
        <f t="shared" si="156"/>
        <v>0</v>
      </c>
      <c r="BD171" s="11">
        <f t="shared" si="156"/>
        <v>0</v>
      </c>
      <c r="BE171" s="11">
        <f t="shared" si="156"/>
        <v>0</v>
      </c>
      <c r="BF171" s="11">
        <f t="shared" si="156"/>
        <v>0</v>
      </c>
      <c r="BG171" s="11">
        <f t="shared" si="156"/>
        <v>0</v>
      </c>
      <c r="BH171" s="11">
        <f t="shared" si="156"/>
        <v>0</v>
      </c>
      <c r="BI171" s="11">
        <f t="shared" si="156"/>
        <v>0</v>
      </c>
      <c r="BJ171" s="11">
        <f>SUM((BJ168+BJ169)*BJ170)</f>
        <v>0</v>
      </c>
      <c r="BK171" s="11">
        <f t="shared" ref="BK171" si="157">SUM((BK168+BK169)*BK170)</f>
        <v>0</v>
      </c>
      <c r="BL171" s="11">
        <f t="shared" si="156"/>
        <v>0</v>
      </c>
      <c r="BM171" s="11">
        <f t="shared" si="156"/>
        <v>0</v>
      </c>
      <c r="BN171" s="174"/>
      <c r="BO171" s="76" t="s">
        <v>27</v>
      </c>
      <c r="BP171" s="84">
        <f>COUNTIF(D168:BM168,"&gt;0")</f>
        <v>0</v>
      </c>
      <c r="BQ171" s="11">
        <f t="shared" ref="BQ171:CG171" si="158">SUM((BQ168+BQ169)*BQ170)</f>
        <v>0</v>
      </c>
      <c r="BR171" s="11">
        <f t="shared" si="158"/>
        <v>0</v>
      </c>
      <c r="BS171" s="11">
        <f t="shared" si="158"/>
        <v>0</v>
      </c>
      <c r="BT171" s="11">
        <f t="shared" si="158"/>
        <v>0</v>
      </c>
      <c r="BU171" s="11">
        <f t="shared" si="158"/>
        <v>0</v>
      </c>
      <c r="BV171" s="11">
        <f t="shared" si="158"/>
        <v>0</v>
      </c>
      <c r="BW171" s="11">
        <f t="shared" si="158"/>
        <v>0</v>
      </c>
      <c r="BX171" s="11">
        <f t="shared" si="158"/>
        <v>0</v>
      </c>
      <c r="BY171" s="11">
        <f t="shared" si="158"/>
        <v>0</v>
      </c>
      <c r="BZ171" s="11">
        <f t="shared" si="158"/>
        <v>0</v>
      </c>
      <c r="CA171" s="11">
        <f t="shared" si="158"/>
        <v>0</v>
      </c>
      <c r="CB171" s="11">
        <f t="shared" si="158"/>
        <v>0</v>
      </c>
      <c r="CC171" s="11">
        <f t="shared" si="158"/>
        <v>0</v>
      </c>
      <c r="CD171" s="11">
        <f t="shared" si="158"/>
        <v>0</v>
      </c>
      <c r="CE171" s="11">
        <f t="shared" si="158"/>
        <v>0</v>
      </c>
      <c r="CF171" s="11">
        <f t="shared" si="158"/>
        <v>0</v>
      </c>
      <c r="CG171" s="11">
        <f t="shared" si="158"/>
        <v>0</v>
      </c>
      <c r="CH171" s="175"/>
      <c r="CI171" s="76" t="s">
        <v>28</v>
      </c>
      <c r="CJ171" s="46">
        <f>COUNTIF(BQ168:CG168,"&gt;0")</f>
        <v>0</v>
      </c>
      <c r="CK171" s="76" t="s">
        <v>27</v>
      </c>
      <c r="CL171" s="46">
        <f>SUM(CJ171+BP171)</f>
        <v>0</v>
      </c>
    </row>
    <row r="172" spans="1:90" ht="12.75" customHeight="1" x14ac:dyDescent="0.25">
      <c r="A172" s="5">
        <v>42</v>
      </c>
      <c r="B172" s="327">
        <f>VLOOKUP(A172,'Numéro licences'!$H$4:$I$47,2)</f>
        <v>0</v>
      </c>
      <c r="C172" s="66" t="s">
        <v>4</v>
      </c>
      <c r="D172" s="11"/>
      <c r="E172" s="11"/>
      <c r="F172" s="11"/>
      <c r="G172" s="11"/>
      <c r="H172" s="11"/>
      <c r="I172" s="166"/>
      <c r="J172" s="11"/>
      <c r="K172" s="11"/>
      <c r="L172" s="11"/>
      <c r="M172" s="11"/>
      <c r="N172" s="11"/>
      <c r="O172" s="11"/>
      <c r="P172" s="11"/>
      <c r="Q172" s="11"/>
      <c r="R172" s="11"/>
      <c r="S172" s="167"/>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68">
        <f>SUM(D172:BM172)</f>
        <v>0</v>
      </c>
      <c r="BO172" s="76" t="s">
        <v>14</v>
      </c>
      <c r="BP172" s="82">
        <f>SUM(BN172+BN173)</f>
        <v>0</v>
      </c>
      <c r="BQ172" s="40"/>
      <c r="BR172" s="40"/>
      <c r="BS172" s="40"/>
      <c r="BT172" s="40"/>
      <c r="BU172" s="40"/>
      <c r="BV172" s="40"/>
      <c r="BW172" s="40"/>
      <c r="BX172" s="40"/>
      <c r="BY172" s="40"/>
      <c r="BZ172" s="40"/>
      <c r="CA172" s="40"/>
      <c r="CB172" s="40"/>
      <c r="CC172" s="40"/>
      <c r="CD172" s="40"/>
      <c r="CE172" s="40"/>
      <c r="CF172" s="40"/>
      <c r="CG172" s="40"/>
      <c r="CH172" s="40">
        <f>SUM(BQ172:CG172)</f>
        <v>0</v>
      </c>
      <c r="CI172" s="76" t="s">
        <v>14</v>
      </c>
      <c r="CJ172" s="41">
        <f>SUM(CH172+CH173)</f>
        <v>0</v>
      </c>
      <c r="CK172" s="76" t="s">
        <v>14</v>
      </c>
      <c r="CL172" s="28">
        <f>SUM(BP172+CJ172)</f>
        <v>0</v>
      </c>
    </row>
    <row r="173" spans="1:90" ht="12.75" customHeight="1" x14ac:dyDescent="0.25">
      <c r="A173" s="34"/>
      <c r="B173" s="328"/>
      <c r="C173" s="66" t="s">
        <v>5</v>
      </c>
      <c r="D173" s="11"/>
      <c r="E173" s="11"/>
      <c r="F173" s="11"/>
      <c r="G173" s="11"/>
      <c r="H173" s="11"/>
      <c r="I173" s="11"/>
      <c r="J173" s="11"/>
      <c r="K173" s="11"/>
      <c r="L173" s="11"/>
      <c r="M173" s="11"/>
      <c r="N173" s="11"/>
      <c r="O173" s="11"/>
      <c r="P173" s="11"/>
      <c r="Q173" s="11"/>
      <c r="R173" s="11"/>
      <c r="S173" s="167"/>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68">
        <f>SUM(D173:BM173)</f>
        <v>0</v>
      </c>
      <c r="BO173" s="76" t="s">
        <v>15</v>
      </c>
      <c r="BP173" s="83">
        <f>SUM(D175:BM175)</f>
        <v>0</v>
      </c>
      <c r="BQ173" s="40"/>
      <c r="BR173" s="40"/>
      <c r="BS173" s="40"/>
      <c r="BT173" s="40"/>
      <c r="BU173" s="40"/>
      <c r="BV173" s="40"/>
      <c r="BW173" s="40"/>
      <c r="BX173" s="40"/>
      <c r="BY173" s="40"/>
      <c r="BZ173" s="40"/>
      <c r="CA173" s="40"/>
      <c r="CB173" s="40"/>
      <c r="CC173" s="40"/>
      <c r="CD173" s="40"/>
      <c r="CE173" s="40"/>
      <c r="CF173" s="40"/>
      <c r="CG173" s="40"/>
      <c r="CH173" s="40">
        <f>SUM(BQ173:CG173)</f>
        <v>0</v>
      </c>
      <c r="CI173" s="76" t="s">
        <v>15</v>
      </c>
      <c r="CJ173" s="70">
        <f>SUM(BQ175:CG175)</f>
        <v>0</v>
      </c>
      <c r="CK173" s="76" t="s">
        <v>15</v>
      </c>
      <c r="CL173" s="71">
        <f>SUM(CJ173+BP173)</f>
        <v>0</v>
      </c>
    </row>
    <row r="174" spans="1:90" ht="12.75" customHeight="1" x14ac:dyDescent="0.25">
      <c r="B174" s="328"/>
      <c r="C174" s="4"/>
      <c r="D174" s="11">
        <v>0</v>
      </c>
      <c r="E174" s="11">
        <v>0</v>
      </c>
      <c r="F174" s="11">
        <v>0</v>
      </c>
      <c r="G174" s="11">
        <v>0</v>
      </c>
      <c r="H174" s="11">
        <v>0</v>
      </c>
      <c r="I174" s="11">
        <v>0</v>
      </c>
      <c r="J174" s="11">
        <v>0</v>
      </c>
      <c r="K174" s="11">
        <v>0</v>
      </c>
      <c r="L174" s="11">
        <v>0</v>
      </c>
      <c r="M174" s="11">
        <v>0</v>
      </c>
      <c r="N174" s="11">
        <v>0</v>
      </c>
      <c r="O174" s="11">
        <v>0</v>
      </c>
      <c r="P174" s="11">
        <v>0</v>
      </c>
      <c r="Q174" s="11">
        <v>0</v>
      </c>
      <c r="R174" s="11">
        <v>0</v>
      </c>
      <c r="S174" s="11">
        <v>0</v>
      </c>
      <c r="T174" s="11">
        <v>0</v>
      </c>
      <c r="U174" s="11">
        <v>0</v>
      </c>
      <c r="V174" s="11">
        <v>0</v>
      </c>
      <c r="W174" s="11">
        <v>0</v>
      </c>
      <c r="X174" s="11">
        <v>0</v>
      </c>
      <c r="Y174" s="11">
        <v>0</v>
      </c>
      <c r="Z174" s="11">
        <v>0</v>
      </c>
      <c r="AA174" s="11">
        <v>0</v>
      </c>
      <c r="AB174" s="11">
        <v>0</v>
      </c>
      <c r="AC174" s="11">
        <v>0</v>
      </c>
      <c r="AD174" s="11">
        <v>0</v>
      </c>
      <c r="AE174" s="11">
        <v>0</v>
      </c>
      <c r="AF174" s="11">
        <v>0</v>
      </c>
      <c r="AG174" s="11">
        <v>0</v>
      </c>
      <c r="AH174" s="11">
        <v>0</v>
      </c>
      <c r="AI174" s="11">
        <v>0</v>
      </c>
      <c r="AJ174" s="11">
        <v>0</v>
      </c>
      <c r="AK174" s="11">
        <v>0</v>
      </c>
      <c r="AL174" s="11">
        <v>0</v>
      </c>
      <c r="AM174" s="11">
        <v>0</v>
      </c>
      <c r="AN174" s="11">
        <v>0</v>
      </c>
      <c r="AO174" s="11">
        <v>0</v>
      </c>
      <c r="AP174" s="11">
        <v>0</v>
      </c>
      <c r="AQ174" s="11">
        <v>0</v>
      </c>
      <c r="AR174" s="11">
        <v>0</v>
      </c>
      <c r="AS174" s="11">
        <v>0</v>
      </c>
      <c r="AT174" s="11">
        <v>0</v>
      </c>
      <c r="AU174" s="11">
        <v>0</v>
      </c>
      <c r="AV174" s="11">
        <v>0</v>
      </c>
      <c r="AW174" s="11">
        <v>0</v>
      </c>
      <c r="AX174" s="11">
        <v>0</v>
      </c>
      <c r="AY174" s="11">
        <v>0</v>
      </c>
      <c r="AZ174" s="11">
        <v>0</v>
      </c>
      <c r="BA174" s="11">
        <v>0</v>
      </c>
      <c r="BB174" s="11">
        <v>0</v>
      </c>
      <c r="BC174" s="11">
        <v>0</v>
      </c>
      <c r="BD174" s="11">
        <v>0</v>
      </c>
      <c r="BE174" s="11">
        <v>0</v>
      </c>
      <c r="BF174" s="11">
        <v>0</v>
      </c>
      <c r="BG174" s="11">
        <v>0</v>
      </c>
      <c r="BH174" s="11">
        <v>0</v>
      </c>
      <c r="BI174" s="11">
        <v>0</v>
      </c>
      <c r="BJ174" s="11">
        <v>0</v>
      </c>
      <c r="BK174" s="11">
        <v>0</v>
      </c>
      <c r="BL174" s="11">
        <v>0</v>
      </c>
      <c r="BM174" s="11">
        <v>0</v>
      </c>
      <c r="BN174" s="174"/>
      <c r="BO174" s="76" t="s">
        <v>16</v>
      </c>
      <c r="BP174" s="84">
        <f>SUM(C174:BM174)</f>
        <v>0</v>
      </c>
      <c r="BQ174" s="11">
        <v>0</v>
      </c>
      <c r="BR174" s="11">
        <v>0</v>
      </c>
      <c r="BS174" s="11">
        <v>0</v>
      </c>
      <c r="BT174" s="11">
        <v>0</v>
      </c>
      <c r="BU174" s="11">
        <v>0</v>
      </c>
      <c r="BV174" s="11">
        <v>0</v>
      </c>
      <c r="BW174" s="11">
        <v>0</v>
      </c>
      <c r="BX174" s="11">
        <v>0</v>
      </c>
      <c r="BY174" s="11">
        <v>0</v>
      </c>
      <c r="BZ174" s="11">
        <v>0</v>
      </c>
      <c r="CA174" s="11">
        <v>0</v>
      </c>
      <c r="CB174" s="11">
        <v>0</v>
      </c>
      <c r="CC174" s="11">
        <v>0</v>
      </c>
      <c r="CD174" s="11">
        <v>0</v>
      </c>
      <c r="CE174" s="11">
        <v>0</v>
      </c>
      <c r="CF174" s="11">
        <v>0</v>
      </c>
      <c r="CG174" s="11">
        <v>0</v>
      </c>
      <c r="CH174" s="175"/>
      <c r="CI174" s="76" t="s">
        <v>16</v>
      </c>
      <c r="CJ174" s="46">
        <f>SUM(BQ174:CH174)</f>
        <v>0</v>
      </c>
      <c r="CK174" s="76" t="s">
        <v>16</v>
      </c>
      <c r="CL174" s="46">
        <f>SUM(CJ174+BP174)</f>
        <v>0</v>
      </c>
    </row>
    <row r="175" spans="1:90" ht="12.75" customHeight="1" x14ac:dyDescent="0.25">
      <c r="B175" s="329"/>
      <c r="C175" s="4"/>
      <c r="D175" s="11">
        <f t="shared" ref="D175:BM175" si="159">SUM((D172+D173)*D174)</f>
        <v>0</v>
      </c>
      <c r="E175" s="11">
        <f t="shared" si="159"/>
        <v>0</v>
      </c>
      <c r="F175" s="11">
        <f t="shared" si="159"/>
        <v>0</v>
      </c>
      <c r="G175" s="11">
        <f t="shared" si="159"/>
        <v>0</v>
      </c>
      <c r="H175" s="11">
        <f t="shared" si="159"/>
        <v>0</v>
      </c>
      <c r="I175" s="11">
        <f t="shared" si="159"/>
        <v>0</v>
      </c>
      <c r="J175" s="11">
        <f t="shared" si="159"/>
        <v>0</v>
      </c>
      <c r="K175" s="11">
        <f t="shared" si="159"/>
        <v>0</v>
      </c>
      <c r="L175" s="11">
        <f t="shared" si="159"/>
        <v>0</v>
      </c>
      <c r="M175" s="11">
        <f t="shared" si="159"/>
        <v>0</v>
      </c>
      <c r="N175" s="11">
        <f t="shared" si="159"/>
        <v>0</v>
      </c>
      <c r="O175" s="11">
        <f t="shared" si="159"/>
        <v>0</v>
      </c>
      <c r="P175" s="11">
        <f t="shared" si="159"/>
        <v>0</v>
      </c>
      <c r="Q175" s="11">
        <f t="shared" si="159"/>
        <v>0</v>
      </c>
      <c r="R175" s="11">
        <f t="shared" si="159"/>
        <v>0</v>
      </c>
      <c r="S175" s="11">
        <f t="shared" si="159"/>
        <v>0</v>
      </c>
      <c r="T175" s="11">
        <f t="shared" si="159"/>
        <v>0</v>
      </c>
      <c r="U175" s="11">
        <f t="shared" si="159"/>
        <v>0</v>
      </c>
      <c r="V175" s="11">
        <f t="shared" si="159"/>
        <v>0</v>
      </c>
      <c r="W175" s="11">
        <f t="shared" si="159"/>
        <v>0</v>
      </c>
      <c r="X175" s="11">
        <f t="shared" si="159"/>
        <v>0</v>
      </c>
      <c r="Y175" s="11">
        <f t="shared" si="159"/>
        <v>0</v>
      </c>
      <c r="Z175" s="11">
        <f t="shared" si="159"/>
        <v>0</v>
      </c>
      <c r="AA175" s="11">
        <f t="shared" si="159"/>
        <v>0</v>
      </c>
      <c r="AB175" s="11">
        <f t="shared" si="159"/>
        <v>0</v>
      </c>
      <c r="AC175" s="11">
        <f t="shared" si="159"/>
        <v>0</v>
      </c>
      <c r="AD175" s="11">
        <f t="shared" si="159"/>
        <v>0</v>
      </c>
      <c r="AE175" s="11">
        <f t="shared" si="159"/>
        <v>0</v>
      </c>
      <c r="AF175" s="11">
        <f t="shared" si="159"/>
        <v>0</v>
      </c>
      <c r="AG175" s="11">
        <f t="shared" si="159"/>
        <v>0</v>
      </c>
      <c r="AH175" s="11">
        <f t="shared" si="159"/>
        <v>0</v>
      </c>
      <c r="AI175" s="11">
        <f t="shared" si="159"/>
        <v>0</v>
      </c>
      <c r="AJ175" s="11">
        <f t="shared" si="159"/>
        <v>0</v>
      </c>
      <c r="AK175" s="11">
        <f t="shared" si="159"/>
        <v>0</v>
      </c>
      <c r="AL175" s="11">
        <f t="shared" si="159"/>
        <v>0</v>
      </c>
      <c r="AM175" s="11">
        <f t="shared" si="159"/>
        <v>0</v>
      </c>
      <c r="AN175" s="11">
        <f t="shared" si="159"/>
        <v>0</v>
      </c>
      <c r="AO175" s="11">
        <f t="shared" si="159"/>
        <v>0</v>
      </c>
      <c r="AP175" s="11">
        <f t="shared" si="159"/>
        <v>0</v>
      </c>
      <c r="AQ175" s="11">
        <f t="shared" si="159"/>
        <v>0</v>
      </c>
      <c r="AR175" s="11">
        <f t="shared" si="159"/>
        <v>0</v>
      </c>
      <c r="AS175" s="11">
        <f t="shared" si="159"/>
        <v>0</v>
      </c>
      <c r="AT175" s="11">
        <f t="shared" si="159"/>
        <v>0</v>
      </c>
      <c r="AU175" s="11">
        <f t="shared" si="159"/>
        <v>0</v>
      </c>
      <c r="AV175" s="11">
        <f t="shared" si="159"/>
        <v>0</v>
      </c>
      <c r="AW175" s="11">
        <f t="shared" si="159"/>
        <v>0</v>
      </c>
      <c r="AX175" s="11">
        <f t="shared" si="159"/>
        <v>0</v>
      </c>
      <c r="AY175" s="11">
        <f t="shared" si="159"/>
        <v>0</v>
      </c>
      <c r="AZ175" s="11">
        <f t="shared" si="159"/>
        <v>0</v>
      </c>
      <c r="BA175" s="11">
        <f t="shared" si="159"/>
        <v>0</v>
      </c>
      <c r="BB175" s="11">
        <f t="shared" si="159"/>
        <v>0</v>
      </c>
      <c r="BC175" s="11">
        <f t="shared" si="159"/>
        <v>0</v>
      </c>
      <c r="BD175" s="11">
        <f t="shared" si="159"/>
        <v>0</v>
      </c>
      <c r="BE175" s="11">
        <f t="shared" si="159"/>
        <v>0</v>
      </c>
      <c r="BF175" s="11">
        <f t="shared" si="159"/>
        <v>0</v>
      </c>
      <c r="BG175" s="11">
        <f t="shared" si="159"/>
        <v>0</v>
      </c>
      <c r="BH175" s="11">
        <f t="shared" si="159"/>
        <v>0</v>
      </c>
      <c r="BI175" s="11">
        <f t="shared" si="159"/>
        <v>0</v>
      </c>
      <c r="BJ175" s="11">
        <f>SUM((BJ172+BJ173)*BJ174)</f>
        <v>0</v>
      </c>
      <c r="BK175" s="11">
        <f t="shared" ref="BK175" si="160">SUM((BK172+BK173)*BK174)</f>
        <v>0</v>
      </c>
      <c r="BL175" s="11">
        <f t="shared" si="159"/>
        <v>0</v>
      </c>
      <c r="BM175" s="11">
        <f t="shared" si="159"/>
        <v>0</v>
      </c>
      <c r="BN175" s="174"/>
      <c r="BO175" s="76" t="s">
        <v>27</v>
      </c>
      <c r="BP175" s="84">
        <f>COUNTIF(D172:BM172,"&gt;0")</f>
        <v>0</v>
      </c>
      <c r="BQ175" s="11">
        <f t="shared" ref="BQ175:CG175" si="161">SUM((BQ172+BQ173)*BQ174)</f>
        <v>0</v>
      </c>
      <c r="BR175" s="11">
        <f t="shared" si="161"/>
        <v>0</v>
      </c>
      <c r="BS175" s="11">
        <f t="shared" si="161"/>
        <v>0</v>
      </c>
      <c r="BT175" s="11">
        <f t="shared" si="161"/>
        <v>0</v>
      </c>
      <c r="BU175" s="11">
        <f t="shared" si="161"/>
        <v>0</v>
      </c>
      <c r="BV175" s="11">
        <f t="shared" si="161"/>
        <v>0</v>
      </c>
      <c r="BW175" s="11">
        <f t="shared" si="161"/>
        <v>0</v>
      </c>
      <c r="BX175" s="11">
        <f t="shared" si="161"/>
        <v>0</v>
      </c>
      <c r="BY175" s="11">
        <f t="shared" si="161"/>
        <v>0</v>
      </c>
      <c r="BZ175" s="11">
        <f t="shared" si="161"/>
        <v>0</v>
      </c>
      <c r="CA175" s="11">
        <f t="shared" si="161"/>
        <v>0</v>
      </c>
      <c r="CB175" s="11">
        <f t="shared" si="161"/>
        <v>0</v>
      </c>
      <c r="CC175" s="11">
        <f t="shared" si="161"/>
        <v>0</v>
      </c>
      <c r="CD175" s="11">
        <f t="shared" si="161"/>
        <v>0</v>
      </c>
      <c r="CE175" s="11">
        <f t="shared" si="161"/>
        <v>0</v>
      </c>
      <c r="CF175" s="11">
        <f t="shared" si="161"/>
        <v>0</v>
      </c>
      <c r="CG175" s="11">
        <f t="shared" si="161"/>
        <v>0</v>
      </c>
      <c r="CH175" s="175"/>
      <c r="CI175" s="76" t="s">
        <v>28</v>
      </c>
      <c r="CJ175" s="46">
        <f>COUNTIF(BQ172:CG172,"&gt;0")</f>
        <v>0</v>
      </c>
      <c r="CK175" s="76" t="s">
        <v>27</v>
      </c>
      <c r="CL175" s="46">
        <f>SUM(CJ175+BP175)</f>
        <v>0</v>
      </c>
    </row>
    <row r="176" spans="1:90" ht="12.75" customHeight="1" x14ac:dyDescent="0.25">
      <c r="A176" s="5">
        <v>43</v>
      </c>
      <c r="B176" s="327">
        <f>VLOOKUP(A176,'Numéro licences'!$H$4:$I$47,2)</f>
        <v>0</v>
      </c>
      <c r="C176" s="66" t="s">
        <v>4</v>
      </c>
      <c r="D176" s="11"/>
      <c r="E176" s="11"/>
      <c r="F176" s="11"/>
      <c r="G176" s="11"/>
      <c r="H176" s="11"/>
      <c r="I176" s="166"/>
      <c r="J176" s="11"/>
      <c r="K176" s="11"/>
      <c r="L176" s="11"/>
      <c r="M176" s="11"/>
      <c r="N176" s="11"/>
      <c r="O176" s="11"/>
      <c r="P176" s="11"/>
      <c r="Q176" s="11"/>
      <c r="R176" s="11"/>
      <c r="S176" s="167"/>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68">
        <f>SUM(D176:BM176)</f>
        <v>0</v>
      </c>
      <c r="BO176" s="76" t="s">
        <v>14</v>
      </c>
      <c r="BP176" s="82">
        <f>SUM(BN176+BN177)</f>
        <v>0</v>
      </c>
      <c r="BQ176" s="40"/>
      <c r="BR176" s="40"/>
      <c r="BS176" s="40"/>
      <c r="BT176" s="40"/>
      <c r="BU176" s="40"/>
      <c r="BV176" s="40"/>
      <c r="BW176" s="40"/>
      <c r="BX176" s="40"/>
      <c r="BY176" s="40"/>
      <c r="BZ176" s="40"/>
      <c r="CA176" s="40"/>
      <c r="CB176" s="40"/>
      <c r="CC176" s="40"/>
      <c r="CD176" s="40"/>
      <c r="CE176" s="40"/>
      <c r="CF176" s="40"/>
      <c r="CG176" s="40"/>
      <c r="CH176" s="40">
        <f>SUM(BQ176:CG176)</f>
        <v>0</v>
      </c>
      <c r="CI176" s="76" t="s">
        <v>14</v>
      </c>
      <c r="CJ176" s="41">
        <f>SUM(CH176+CH177)</f>
        <v>0</v>
      </c>
      <c r="CK176" s="76" t="s">
        <v>14</v>
      </c>
      <c r="CL176" s="28">
        <f>SUM(BP176+CJ176)</f>
        <v>0</v>
      </c>
    </row>
    <row r="177" spans="1:90" ht="12.75" customHeight="1" x14ac:dyDescent="0.25">
      <c r="A177" s="34"/>
      <c r="B177" s="328"/>
      <c r="C177" s="66" t="s">
        <v>5</v>
      </c>
      <c r="D177" s="11"/>
      <c r="E177" s="11"/>
      <c r="F177" s="11"/>
      <c r="G177" s="11"/>
      <c r="H177" s="11"/>
      <c r="I177" s="11"/>
      <c r="J177" s="11"/>
      <c r="K177" s="11"/>
      <c r="L177" s="11"/>
      <c r="M177" s="11"/>
      <c r="N177" s="11"/>
      <c r="O177" s="11"/>
      <c r="P177" s="11"/>
      <c r="Q177" s="11"/>
      <c r="R177" s="11"/>
      <c r="S177" s="167"/>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68">
        <f>SUM(D177:BM177)</f>
        <v>0</v>
      </c>
      <c r="BO177" s="76" t="s">
        <v>15</v>
      </c>
      <c r="BP177" s="83">
        <f>SUM(D179:BM179)</f>
        <v>0</v>
      </c>
      <c r="BQ177" s="40"/>
      <c r="BR177" s="40"/>
      <c r="BS177" s="40"/>
      <c r="BT177" s="40"/>
      <c r="BU177" s="40"/>
      <c r="BV177" s="40"/>
      <c r="BW177" s="40"/>
      <c r="BX177" s="40"/>
      <c r="BY177" s="40"/>
      <c r="BZ177" s="40"/>
      <c r="CA177" s="40"/>
      <c r="CB177" s="40"/>
      <c r="CC177" s="40"/>
      <c r="CD177" s="40"/>
      <c r="CE177" s="40"/>
      <c r="CF177" s="40"/>
      <c r="CG177" s="40"/>
      <c r="CH177" s="40">
        <f>SUM(BQ177:CG177)</f>
        <v>0</v>
      </c>
      <c r="CI177" s="76" t="s">
        <v>15</v>
      </c>
      <c r="CJ177" s="70">
        <f>SUM(BQ179:CG179)</f>
        <v>0</v>
      </c>
      <c r="CK177" s="76" t="s">
        <v>15</v>
      </c>
      <c r="CL177" s="71">
        <f>SUM(CJ177+BP177)</f>
        <v>0</v>
      </c>
    </row>
    <row r="178" spans="1:90" ht="12.75" customHeight="1" x14ac:dyDescent="0.25">
      <c r="B178" s="328"/>
      <c r="C178" s="4"/>
      <c r="D178" s="11">
        <v>0</v>
      </c>
      <c r="E178" s="11">
        <v>0</v>
      </c>
      <c r="F178" s="11">
        <v>0</v>
      </c>
      <c r="G178" s="11">
        <v>0</v>
      </c>
      <c r="H178" s="11">
        <v>0</v>
      </c>
      <c r="I178" s="11">
        <v>0</v>
      </c>
      <c r="J178" s="11">
        <v>0</v>
      </c>
      <c r="K178" s="11">
        <v>0</v>
      </c>
      <c r="L178" s="11">
        <v>0</v>
      </c>
      <c r="M178" s="11">
        <v>0</v>
      </c>
      <c r="N178" s="11">
        <v>0</v>
      </c>
      <c r="O178" s="11">
        <v>0</v>
      </c>
      <c r="P178" s="11">
        <v>0</v>
      </c>
      <c r="Q178" s="11">
        <v>0</v>
      </c>
      <c r="R178" s="11">
        <v>0</v>
      </c>
      <c r="S178" s="11">
        <v>0</v>
      </c>
      <c r="T178" s="11">
        <v>0</v>
      </c>
      <c r="U178" s="11">
        <v>0</v>
      </c>
      <c r="V178" s="11">
        <v>0</v>
      </c>
      <c r="W178" s="11">
        <v>0</v>
      </c>
      <c r="X178" s="11">
        <v>0</v>
      </c>
      <c r="Y178" s="11">
        <v>0</v>
      </c>
      <c r="Z178" s="11">
        <v>0</v>
      </c>
      <c r="AA178" s="11">
        <v>0</v>
      </c>
      <c r="AB178" s="11">
        <v>0</v>
      </c>
      <c r="AC178" s="11">
        <v>0</v>
      </c>
      <c r="AD178" s="11">
        <v>0</v>
      </c>
      <c r="AE178" s="11">
        <v>0</v>
      </c>
      <c r="AF178" s="11">
        <v>0</v>
      </c>
      <c r="AG178" s="11">
        <v>0</v>
      </c>
      <c r="AH178" s="11">
        <v>0</v>
      </c>
      <c r="AI178" s="11">
        <v>0</v>
      </c>
      <c r="AJ178" s="11">
        <v>0</v>
      </c>
      <c r="AK178" s="11">
        <v>0</v>
      </c>
      <c r="AL178" s="11">
        <v>0</v>
      </c>
      <c r="AM178" s="11">
        <v>0</v>
      </c>
      <c r="AN178" s="11">
        <v>0</v>
      </c>
      <c r="AO178" s="11">
        <v>0</v>
      </c>
      <c r="AP178" s="11">
        <v>0</v>
      </c>
      <c r="AQ178" s="11">
        <v>0</v>
      </c>
      <c r="AR178" s="11">
        <v>0</v>
      </c>
      <c r="AS178" s="11">
        <v>0</v>
      </c>
      <c r="AT178" s="11">
        <v>0</v>
      </c>
      <c r="AU178" s="11">
        <v>0</v>
      </c>
      <c r="AV178" s="11">
        <v>0</v>
      </c>
      <c r="AW178" s="11">
        <v>0</v>
      </c>
      <c r="AX178" s="11">
        <v>0</v>
      </c>
      <c r="AY178" s="11">
        <v>0</v>
      </c>
      <c r="AZ178" s="11">
        <v>0</v>
      </c>
      <c r="BA178" s="11">
        <v>0</v>
      </c>
      <c r="BB178" s="11">
        <v>0</v>
      </c>
      <c r="BC178" s="11">
        <v>0</v>
      </c>
      <c r="BD178" s="11">
        <v>0</v>
      </c>
      <c r="BE178" s="11">
        <v>0</v>
      </c>
      <c r="BF178" s="11">
        <v>0</v>
      </c>
      <c r="BG178" s="11">
        <v>0</v>
      </c>
      <c r="BH178" s="11">
        <v>0</v>
      </c>
      <c r="BI178" s="11">
        <v>0</v>
      </c>
      <c r="BJ178" s="11">
        <v>0</v>
      </c>
      <c r="BK178" s="11">
        <v>0</v>
      </c>
      <c r="BL178" s="11">
        <v>0</v>
      </c>
      <c r="BM178" s="11">
        <v>0</v>
      </c>
      <c r="BN178" s="174"/>
      <c r="BO178" s="76" t="s">
        <v>16</v>
      </c>
      <c r="BP178" s="84">
        <f>SUM(C178:BM178)</f>
        <v>0</v>
      </c>
      <c r="BQ178" s="11">
        <v>0</v>
      </c>
      <c r="BR178" s="11">
        <v>0</v>
      </c>
      <c r="BS178" s="11">
        <v>0</v>
      </c>
      <c r="BT178" s="11">
        <v>0</v>
      </c>
      <c r="BU178" s="11">
        <v>0</v>
      </c>
      <c r="BV178" s="11">
        <v>0</v>
      </c>
      <c r="BW178" s="11">
        <v>0</v>
      </c>
      <c r="BX178" s="11">
        <v>0</v>
      </c>
      <c r="BY178" s="11">
        <v>0</v>
      </c>
      <c r="BZ178" s="11">
        <v>0</v>
      </c>
      <c r="CA178" s="11">
        <v>0</v>
      </c>
      <c r="CB178" s="11">
        <v>0</v>
      </c>
      <c r="CC178" s="11">
        <v>0</v>
      </c>
      <c r="CD178" s="11">
        <v>0</v>
      </c>
      <c r="CE178" s="11">
        <v>0</v>
      </c>
      <c r="CF178" s="11">
        <v>0</v>
      </c>
      <c r="CG178" s="11">
        <v>0</v>
      </c>
      <c r="CH178" s="175"/>
      <c r="CI178" s="76" t="s">
        <v>16</v>
      </c>
      <c r="CJ178" s="46">
        <f>SUM(BQ178:CH178)</f>
        <v>0</v>
      </c>
      <c r="CK178" s="76" t="s">
        <v>16</v>
      </c>
      <c r="CL178" s="46">
        <f>SUM(CJ178+BP178)</f>
        <v>0</v>
      </c>
    </row>
    <row r="179" spans="1:90" ht="12.75" customHeight="1" x14ac:dyDescent="0.25">
      <c r="B179" s="329"/>
      <c r="C179" s="4"/>
      <c r="D179" s="11">
        <f t="shared" ref="D179:BM179" si="162">SUM((D176+D177)*D178)</f>
        <v>0</v>
      </c>
      <c r="E179" s="11">
        <f t="shared" si="162"/>
        <v>0</v>
      </c>
      <c r="F179" s="11">
        <f t="shared" si="162"/>
        <v>0</v>
      </c>
      <c r="G179" s="11">
        <f t="shared" si="162"/>
        <v>0</v>
      </c>
      <c r="H179" s="11">
        <f t="shared" si="162"/>
        <v>0</v>
      </c>
      <c r="I179" s="11">
        <f t="shared" si="162"/>
        <v>0</v>
      </c>
      <c r="J179" s="11">
        <f t="shared" si="162"/>
        <v>0</v>
      </c>
      <c r="K179" s="11">
        <f t="shared" si="162"/>
        <v>0</v>
      </c>
      <c r="L179" s="11">
        <f t="shared" si="162"/>
        <v>0</v>
      </c>
      <c r="M179" s="11">
        <f t="shared" si="162"/>
        <v>0</v>
      </c>
      <c r="N179" s="11">
        <f t="shared" si="162"/>
        <v>0</v>
      </c>
      <c r="O179" s="11">
        <f t="shared" si="162"/>
        <v>0</v>
      </c>
      <c r="P179" s="11">
        <f t="shared" si="162"/>
        <v>0</v>
      </c>
      <c r="Q179" s="11">
        <f t="shared" si="162"/>
        <v>0</v>
      </c>
      <c r="R179" s="11">
        <f t="shared" si="162"/>
        <v>0</v>
      </c>
      <c r="S179" s="11">
        <f t="shared" si="162"/>
        <v>0</v>
      </c>
      <c r="T179" s="11">
        <f t="shared" si="162"/>
        <v>0</v>
      </c>
      <c r="U179" s="11">
        <f t="shared" si="162"/>
        <v>0</v>
      </c>
      <c r="V179" s="11">
        <f t="shared" si="162"/>
        <v>0</v>
      </c>
      <c r="W179" s="11">
        <f t="shared" si="162"/>
        <v>0</v>
      </c>
      <c r="X179" s="11">
        <f t="shared" si="162"/>
        <v>0</v>
      </c>
      <c r="Y179" s="11">
        <f t="shared" si="162"/>
        <v>0</v>
      </c>
      <c r="Z179" s="11">
        <f t="shared" si="162"/>
        <v>0</v>
      </c>
      <c r="AA179" s="11">
        <f t="shared" si="162"/>
        <v>0</v>
      </c>
      <c r="AB179" s="11">
        <f t="shared" si="162"/>
        <v>0</v>
      </c>
      <c r="AC179" s="11">
        <f t="shared" si="162"/>
        <v>0</v>
      </c>
      <c r="AD179" s="11">
        <f t="shared" si="162"/>
        <v>0</v>
      </c>
      <c r="AE179" s="11">
        <f t="shared" si="162"/>
        <v>0</v>
      </c>
      <c r="AF179" s="11">
        <f t="shared" si="162"/>
        <v>0</v>
      </c>
      <c r="AG179" s="11">
        <f t="shared" si="162"/>
        <v>0</v>
      </c>
      <c r="AH179" s="11">
        <f t="shared" si="162"/>
        <v>0</v>
      </c>
      <c r="AI179" s="11">
        <f t="shared" si="162"/>
        <v>0</v>
      </c>
      <c r="AJ179" s="11">
        <f t="shared" si="162"/>
        <v>0</v>
      </c>
      <c r="AK179" s="11">
        <f t="shared" si="162"/>
        <v>0</v>
      </c>
      <c r="AL179" s="11">
        <f t="shared" si="162"/>
        <v>0</v>
      </c>
      <c r="AM179" s="11">
        <f t="shared" si="162"/>
        <v>0</v>
      </c>
      <c r="AN179" s="11">
        <f t="shared" si="162"/>
        <v>0</v>
      </c>
      <c r="AO179" s="11">
        <f t="shared" si="162"/>
        <v>0</v>
      </c>
      <c r="AP179" s="11">
        <f t="shared" si="162"/>
        <v>0</v>
      </c>
      <c r="AQ179" s="11">
        <f t="shared" si="162"/>
        <v>0</v>
      </c>
      <c r="AR179" s="11">
        <f t="shared" si="162"/>
        <v>0</v>
      </c>
      <c r="AS179" s="11">
        <f t="shared" si="162"/>
        <v>0</v>
      </c>
      <c r="AT179" s="11">
        <f t="shared" si="162"/>
        <v>0</v>
      </c>
      <c r="AU179" s="11">
        <f t="shared" si="162"/>
        <v>0</v>
      </c>
      <c r="AV179" s="11">
        <f t="shared" si="162"/>
        <v>0</v>
      </c>
      <c r="AW179" s="11">
        <f t="shared" si="162"/>
        <v>0</v>
      </c>
      <c r="AX179" s="11">
        <f t="shared" si="162"/>
        <v>0</v>
      </c>
      <c r="AY179" s="11">
        <f t="shared" si="162"/>
        <v>0</v>
      </c>
      <c r="AZ179" s="11">
        <f t="shared" si="162"/>
        <v>0</v>
      </c>
      <c r="BA179" s="11">
        <f t="shared" si="162"/>
        <v>0</v>
      </c>
      <c r="BB179" s="11">
        <f t="shared" si="162"/>
        <v>0</v>
      </c>
      <c r="BC179" s="11">
        <f t="shared" si="162"/>
        <v>0</v>
      </c>
      <c r="BD179" s="11">
        <f t="shared" si="162"/>
        <v>0</v>
      </c>
      <c r="BE179" s="11">
        <f t="shared" si="162"/>
        <v>0</v>
      </c>
      <c r="BF179" s="11">
        <f t="shared" si="162"/>
        <v>0</v>
      </c>
      <c r="BG179" s="11">
        <f t="shared" si="162"/>
        <v>0</v>
      </c>
      <c r="BH179" s="11">
        <f t="shared" si="162"/>
        <v>0</v>
      </c>
      <c r="BI179" s="11">
        <f t="shared" si="162"/>
        <v>0</v>
      </c>
      <c r="BJ179" s="11">
        <f>SUM((BJ176+BJ177)*BJ178)</f>
        <v>0</v>
      </c>
      <c r="BK179" s="11">
        <f t="shared" ref="BK179" si="163">SUM((BK176+BK177)*BK178)</f>
        <v>0</v>
      </c>
      <c r="BL179" s="11">
        <f t="shared" si="162"/>
        <v>0</v>
      </c>
      <c r="BM179" s="11">
        <f t="shared" si="162"/>
        <v>0</v>
      </c>
      <c r="BN179" s="174"/>
      <c r="BO179" s="76" t="s">
        <v>27</v>
      </c>
      <c r="BP179" s="84">
        <f>COUNTIF(D176:BM176,"&gt;0")</f>
        <v>0</v>
      </c>
      <c r="BQ179" s="11">
        <f t="shared" ref="BQ179:CG179" si="164">SUM((BQ176+BQ177)*BQ178)</f>
        <v>0</v>
      </c>
      <c r="BR179" s="11">
        <f t="shared" si="164"/>
        <v>0</v>
      </c>
      <c r="BS179" s="11">
        <f t="shared" si="164"/>
        <v>0</v>
      </c>
      <c r="BT179" s="11">
        <f t="shared" si="164"/>
        <v>0</v>
      </c>
      <c r="BU179" s="11">
        <f t="shared" si="164"/>
        <v>0</v>
      </c>
      <c r="BV179" s="11">
        <f t="shared" si="164"/>
        <v>0</v>
      </c>
      <c r="BW179" s="11">
        <f t="shared" si="164"/>
        <v>0</v>
      </c>
      <c r="BX179" s="11">
        <f t="shared" si="164"/>
        <v>0</v>
      </c>
      <c r="BY179" s="11">
        <f t="shared" si="164"/>
        <v>0</v>
      </c>
      <c r="BZ179" s="11">
        <f t="shared" si="164"/>
        <v>0</v>
      </c>
      <c r="CA179" s="11">
        <f t="shared" si="164"/>
        <v>0</v>
      </c>
      <c r="CB179" s="11">
        <f t="shared" si="164"/>
        <v>0</v>
      </c>
      <c r="CC179" s="11">
        <f t="shared" si="164"/>
        <v>0</v>
      </c>
      <c r="CD179" s="11">
        <f t="shared" si="164"/>
        <v>0</v>
      </c>
      <c r="CE179" s="11">
        <f t="shared" si="164"/>
        <v>0</v>
      </c>
      <c r="CF179" s="11">
        <f t="shared" si="164"/>
        <v>0</v>
      </c>
      <c r="CG179" s="11">
        <f t="shared" si="164"/>
        <v>0</v>
      </c>
      <c r="CH179" s="175"/>
      <c r="CI179" s="76" t="s">
        <v>28</v>
      </c>
      <c r="CJ179" s="46">
        <f>COUNTIF(BQ176:CG176,"&gt;0")</f>
        <v>0</v>
      </c>
      <c r="CK179" s="76" t="s">
        <v>27</v>
      </c>
      <c r="CL179" s="46">
        <f>SUM(CJ179+BP179)</f>
        <v>0</v>
      </c>
    </row>
    <row r="180" spans="1:90" ht="12.75" customHeight="1" x14ac:dyDescent="0.25">
      <c r="A180" s="5">
        <v>44</v>
      </c>
      <c r="B180" s="327">
        <f>VLOOKUP(A180,'Numéro licences'!$H$4:$I$47,2)</f>
        <v>0</v>
      </c>
      <c r="C180" s="66" t="s">
        <v>4</v>
      </c>
      <c r="D180" s="166"/>
      <c r="E180" s="166"/>
      <c r="F180" s="166"/>
      <c r="G180" s="166"/>
      <c r="H180" s="166"/>
      <c r="I180" s="166"/>
      <c r="J180" s="166"/>
      <c r="K180" s="166"/>
      <c r="L180" s="166"/>
      <c r="M180" s="166"/>
      <c r="N180" s="166"/>
      <c r="O180" s="166"/>
      <c r="P180" s="166"/>
      <c r="Q180" s="166"/>
      <c r="R180" s="166"/>
      <c r="S180" s="166"/>
      <c r="T180" s="166"/>
      <c r="U180" s="166"/>
      <c r="V180" s="166"/>
      <c r="W180" s="166"/>
      <c r="X180" s="166"/>
      <c r="Y180" s="166"/>
      <c r="Z180" s="166"/>
      <c r="AA180" s="166"/>
      <c r="AB180" s="166"/>
      <c r="AC180" s="166"/>
      <c r="AD180" s="166"/>
      <c r="AE180" s="166"/>
      <c r="AF180" s="166"/>
      <c r="AG180" s="166"/>
      <c r="AH180" s="166"/>
      <c r="AI180" s="166"/>
      <c r="AJ180" s="166"/>
      <c r="AK180" s="166"/>
      <c r="AL180" s="166"/>
      <c r="AM180" s="166"/>
      <c r="AN180" s="166"/>
      <c r="AO180" s="166"/>
      <c r="AP180" s="166"/>
      <c r="AQ180" s="166"/>
      <c r="AR180" s="166"/>
      <c r="AS180" s="166"/>
      <c r="AT180" s="166"/>
      <c r="AU180" s="166"/>
      <c r="AV180" s="166"/>
      <c r="AW180" s="166"/>
      <c r="AX180" s="166"/>
      <c r="AY180" s="166"/>
      <c r="AZ180" s="166"/>
      <c r="BA180" s="166"/>
      <c r="BB180" s="166"/>
      <c r="BC180" s="166"/>
      <c r="BD180" s="166"/>
      <c r="BE180" s="166"/>
      <c r="BF180" s="166"/>
      <c r="BG180" s="166"/>
      <c r="BH180" s="166"/>
      <c r="BI180" s="166"/>
      <c r="BJ180" s="166"/>
      <c r="BK180" s="166"/>
      <c r="BL180" s="166"/>
      <c r="BM180" s="166"/>
      <c r="BN180" s="68">
        <f>SUM(D180:BM180)</f>
        <v>0</v>
      </c>
      <c r="BO180" s="76" t="s">
        <v>14</v>
      </c>
      <c r="BP180" s="82">
        <f>SUM(BN180+BN181)</f>
        <v>0</v>
      </c>
      <c r="BQ180" s="166"/>
      <c r="BR180" s="166"/>
      <c r="BS180" s="166"/>
      <c r="BT180" s="166"/>
      <c r="BU180" s="166"/>
      <c r="BV180" s="166"/>
      <c r="BW180" s="166"/>
      <c r="BX180" s="166"/>
      <c r="BY180" s="166"/>
      <c r="BZ180" s="166"/>
      <c r="CA180" s="166"/>
      <c r="CB180" s="166"/>
      <c r="CC180" s="166"/>
      <c r="CD180" s="166"/>
      <c r="CE180" s="166"/>
      <c r="CF180" s="166"/>
      <c r="CG180" s="166"/>
      <c r="CH180" s="40">
        <f>SUM(BQ180:CG180)</f>
        <v>0</v>
      </c>
      <c r="CI180" s="76" t="s">
        <v>14</v>
      </c>
      <c r="CJ180" s="41">
        <f>SUM(CH180+CH181)</f>
        <v>0</v>
      </c>
      <c r="CK180" s="76" t="s">
        <v>14</v>
      </c>
      <c r="CL180" s="28">
        <f>SUM(BP180+CJ180)</f>
        <v>0</v>
      </c>
    </row>
    <row r="181" spans="1:90" ht="12.75" customHeight="1" x14ac:dyDescent="0.25">
      <c r="A181" s="34"/>
      <c r="B181" s="328"/>
      <c r="C181" s="66" t="s">
        <v>5</v>
      </c>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68">
        <f>SUM(D181:BM181)</f>
        <v>0</v>
      </c>
      <c r="BO181" s="76" t="s">
        <v>15</v>
      </c>
      <c r="BP181" s="83">
        <f>SUM(D183:BM183)</f>
        <v>0</v>
      </c>
      <c r="BQ181" s="11"/>
      <c r="BR181" s="11"/>
      <c r="BS181" s="11"/>
      <c r="BT181" s="11"/>
      <c r="BU181" s="11"/>
      <c r="BV181" s="11"/>
      <c r="BW181" s="11"/>
      <c r="BX181" s="11"/>
      <c r="BY181" s="11"/>
      <c r="BZ181" s="11"/>
      <c r="CA181" s="11"/>
      <c r="CB181" s="11"/>
      <c r="CC181" s="11"/>
      <c r="CD181" s="11"/>
      <c r="CE181" s="11"/>
      <c r="CF181" s="11"/>
      <c r="CG181" s="11"/>
      <c r="CH181" s="40">
        <f>SUM(BQ181:CG181)</f>
        <v>0</v>
      </c>
      <c r="CI181" s="76" t="s">
        <v>15</v>
      </c>
      <c r="CJ181" s="70">
        <f>SUM(BQ183:CG183)</f>
        <v>0</v>
      </c>
      <c r="CK181" s="76" t="s">
        <v>15</v>
      </c>
      <c r="CL181" s="71">
        <f>SUM(CJ181+BP181)</f>
        <v>0</v>
      </c>
    </row>
    <row r="182" spans="1:90" ht="12.75" customHeight="1" x14ac:dyDescent="0.25">
      <c r="B182" s="328"/>
      <c r="C182" s="4"/>
      <c r="D182" s="11">
        <v>0</v>
      </c>
      <c r="E182" s="11">
        <v>0</v>
      </c>
      <c r="F182" s="11">
        <v>0</v>
      </c>
      <c r="G182" s="11">
        <v>0</v>
      </c>
      <c r="H182" s="11">
        <v>0</v>
      </c>
      <c r="I182" s="11">
        <v>0</v>
      </c>
      <c r="J182" s="11">
        <v>0</v>
      </c>
      <c r="K182" s="11">
        <v>0</v>
      </c>
      <c r="L182" s="11">
        <v>0</v>
      </c>
      <c r="M182" s="11">
        <v>0</v>
      </c>
      <c r="N182" s="11">
        <v>0</v>
      </c>
      <c r="O182" s="11">
        <v>0</v>
      </c>
      <c r="P182" s="11">
        <v>0</v>
      </c>
      <c r="Q182" s="11">
        <v>0</v>
      </c>
      <c r="R182" s="11">
        <v>0</v>
      </c>
      <c r="S182" s="11">
        <v>0</v>
      </c>
      <c r="T182" s="11">
        <v>0</v>
      </c>
      <c r="U182" s="11">
        <v>0</v>
      </c>
      <c r="V182" s="11">
        <v>0</v>
      </c>
      <c r="W182" s="11">
        <v>0</v>
      </c>
      <c r="X182" s="11">
        <v>0</v>
      </c>
      <c r="Y182" s="11">
        <v>0</v>
      </c>
      <c r="Z182" s="11">
        <v>0</v>
      </c>
      <c r="AA182" s="11">
        <v>0</v>
      </c>
      <c r="AB182" s="11">
        <v>0</v>
      </c>
      <c r="AC182" s="11">
        <v>0</v>
      </c>
      <c r="AD182" s="11">
        <v>0</v>
      </c>
      <c r="AE182" s="11">
        <v>0</v>
      </c>
      <c r="AF182" s="11">
        <v>0</v>
      </c>
      <c r="AG182" s="11">
        <v>0</v>
      </c>
      <c r="AH182" s="11">
        <v>0</v>
      </c>
      <c r="AI182" s="11">
        <v>0</v>
      </c>
      <c r="AJ182" s="11">
        <v>0</v>
      </c>
      <c r="AK182" s="11">
        <v>0</v>
      </c>
      <c r="AL182" s="11">
        <v>0</v>
      </c>
      <c r="AM182" s="11">
        <v>0</v>
      </c>
      <c r="AN182" s="11">
        <v>0</v>
      </c>
      <c r="AO182" s="11">
        <v>0</v>
      </c>
      <c r="AP182" s="11">
        <v>0</v>
      </c>
      <c r="AQ182" s="11">
        <v>0</v>
      </c>
      <c r="AR182" s="11">
        <v>0</v>
      </c>
      <c r="AS182" s="11">
        <v>0</v>
      </c>
      <c r="AT182" s="11">
        <v>0</v>
      </c>
      <c r="AU182" s="11">
        <v>0</v>
      </c>
      <c r="AV182" s="11">
        <v>0</v>
      </c>
      <c r="AW182" s="11">
        <v>0</v>
      </c>
      <c r="AX182" s="11">
        <v>0</v>
      </c>
      <c r="AY182" s="11">
        <v>0</v>
      </c>
      <c r="AZ182" s="11">
        <v>0</v>
      </c>
      <c r="BA182" s="11">
        <v>0</v>
      </c>
      <c r="BB182" s="11">
        <v>0</v>
      </c>
      <c r="BC182" s="11">
        <v>0</v>
      </c>
      <c r="BD182" s="11">
        <v>0</v>
      </c>
      <c r="BE182" s="11">
        <v>0</v>
      </c>
      <c r="BF182" s="11">
        <v>0</v>
      </c>
      <c r="BG182" s="11">
        <v>0</v>
      </c>
      <c r="BH182" s="11">
        <v>0</v>
      </c>
      <c r="BI182" s="11">
        <v>0</v>
      </c>
      <c r="BJ182" s="11">
        <v>0</v>
      </c>
      <c r="BK182" s="11">
        <v>0</v>
      </c>
      <c r="BL182" s="11">
        <v>0</v>
      </c>
      <c r="BM182" s="11">
        <v>0</v>
      </c>
      <c r="BN182" s="174"/>
      <c r="BO182" s="76" t="s">
        <v>16</v>
      </c>
      <c r="BP182" s="84">
        <f>SUM(C182:BM182)</f>
        <v>0</v>
      </c>
      <c r="BQ182" s="11">
        <v>0</v>
      </c>
      <c r="BR182" s="11">
        <v>0</v>
      </c>
      <c r="BS182" s="11">
        <v>0</v>
      </c>
      <c r="BT182" s="11">
        <v>0</v>
      </c>
      <c r="BU182" s="11">
        <v>0</v>
      </c>
      <c r="BV182" s="11">
        <v>0</v>
      </c>
      <c r="BW182" s="11">
        <v>0</v>
      </c>
      <c r="BX182" s="11">
        <v>0</v>
      </c>
      <c r="BY182" s="11">
        <v>0</v>
      </c>
      <c r="BZ182" s="11">
        <v>0</v>
      </c>
      <c r="CA182" s="11">
        <v>0</v>
      </c>
      <c r="CB182" s="11">
        <v>0</v>
      </c>
      <c r="CC182" s="11">
        <v>0</v>
      </c>
      <c r="CD182" s="11">
        <v>0</v>
      </c>
      <c r="CE182" s="11">
        <v>0</v>
      </c>
      <c r="CF182" s="11">
        <v>0</v>
      </c>
      <c r="CG182" s="11">
        <v>0</v>
      </c>
      <c r="CH182" s="175"/>
      <c r="CI182" s="76" t="s">
        <v>16</v>
      </c>
      <c r="CJ182" s="46">
        <f>SUM(BQ182:CH182)</f>
        <v>0</v>
      </c>
      <c r="CK182" s="76" t="s">
        <v>16</v>
      </c>
      <c r="CL182" s="46">
        <f>SUM(CJ182+BP182)</f>
        <v>0</v>
      </c>
    </row>
    <row r="183" spans="1:90" ht="12.75" customHeight="1" x14ac:dyDescent="0.25">
      <c r="B183" s="329"/>
      <c r="C183" s="4"/>
      <c r="D183" s="11">
        <f t="shared" ref="D183:BM183" si="165">SUM((D180+D181)*D182)</f>
        <v>0</v>
      </c>
      <c r="E183" s="11">
        <f t="shared" si="165"/>
        <v>0</v>
      </c>
      <c r="F183" s="11">
        <f t="shared" si="165"/>
        <v>0</v>
      </c>
      <c r="G183" s="11">
        <f t="shared" si="165"/>
        <v>0</v>
      </c>
      <c r="H183" s="11">
        <f t="shared" si="165"/>
        <v>0</v>
      </c>
      <c r="I183" s="11">
        <f t="shared" si="165"/>
        <v>0</v>
      </c>
      <c r="J183" s="11">
        <f t="shared" si="165"/>
        <v>0</v>
      </c>
      <c r="K183" s="11">
        <f t="shared" si="165"/>
        <v>0</v>
      </c>
      <c r="L183" s="11">
        <f t="shared" si="165"/>
        <v>0</v>
      </c>
      <c r="M183" s="11">
        <f t="shared" si="165"/>
        <v>0</v>
      </c>
      <c r="N183" s="11">
        <f t="shared" si="165"/>
        <v>0</v>
      </c>
      <c r="O183" s="11">
        <f t="shared" si="165"/>
        <v>0</v>
      </c>
      <c r="P183" s="11">
        <f t="shared" si="165"/>
        <v>0</v>
      </c>
      <c r="Q183" s="11">
        <f t="shared" si="165"/>
        <v>0</v>
      </c>
      <c r="R183" s="11">
        <f t="shared" si="165"/>
        <v>0</v>
      </c>
      <c r="S183" s="11">
        <f t="shared" si="165"/>
        <v>0</v>
      </c>
      <c r="T183" s="11">
        <f t="shared" si="165"/>
        <v>0</v>
      </c>
      <c r="U183" s="11">
        <f t="shared" si="165"/>
        <v>0</v>
      </c>
      <c r="V183" s="11">
        <f t="shared" si="165"/>
        <v>0</v>
      </c>
      <c r="W183" s="11">
        <f t="shared" si="165"/>
        <v>0</v>
      </c>
      <c r="X183" s="11">
        <f t="shared" si="165"/>
        <v>0</v>
      </c>
      <c r="Y183" s="11">
        <f t="shared" si="165"/>
        <v>0</v>
      </c>
      <c r="Z183" s="11">
        <f t="shared" si="165"/>
        <v>0</v>
      </c>
      <c r="AA183" s="11">
        <f t="shared" si="165"/>
        <v>0</v>
      </c>
      <c r="AB183" s="11">
        <f t="shared" si="165"/>
        <v>0</v>
      </c>
      <c r="AC183" s="11">
        <f t="shared" si="165"/>
        <v>0</v>
      </c>
      <c r="AD183" s="11">
        <f t="shared" si="165"/>
        <v>0</v>
      </c>
      <c r="AE183" s="11">
        <f t="shared" si="165"/>
        <v>0</v>
      </c>
      <c r="AF183" s="11">
        <f t="shared" si="165"/>
        <v>0</v>
      </c>
      <c r="AG183" s="11">
        <f t="shared" si="165"/>
        <v>0</v>
      </c>
      <c r="AH183" s="11">
        <f t="shared" si="165"/>
        <v>0</v>
      </c>
      <c r="AI183" s="11">
        <f t="shared" si="165"/>
        <v>0</v>
      </c>
      <c r="AJ183" s="11">
        <f t="shared" si="165"/>
        <v>0</v>
      </c>
      <c r="AK183" s="11">
        <f t="shared" si="165"/>
        <v>0</v>
      </c>
      <c r="AL183" s="11">
        <f t="shared" si="165"/>
        <v>0</v>
      </c>
      <c r="AM183" s="11">
        <f t="shared" si="165"/>
        <v>0</v>
      </c>
      <c r="AN183" s="11">
        <f t="shared" si="165"/>
        <v>0</v>
      </c>
      <c r="AO183" s="11">
        <f t="shared" si="165"/>
        <v>0</v>
      </c>
      <c r="AP183" s="11">
        <f t="shared" si="165"/>
        <v>0</v>
      </c>
      <c r="AQ183" s="11">
        <f t="shared" si="165"/>
        <v>0</v>
      </c>
      <c r="AR183" s="11">
        <f t="shared" si="165"/>
        <v>0</v>
      </c>
      <c r="AS183" s="11">
        <f t="shared" si="165"/>
        <v>0</v>
      </c>
      <c r="AT183" s="11">
        <f t="shared" si="165"/>
        <v>0</v>
      </c>
      <c r="AU183" s="11">
        <f t="shared" si="165"/>
        <v>0</v>
      </c>
      <c r="AV183" s="11">
        <f t="shared" si="165"/>
        <v>0</v>
      </c>
      <c r="AW183" s="11">
        <f t="shared" si="165"/>
        <v>0</v>
      </c>
      <c r="AX183" s="11">
        <f t="shared" si="165"/>
        <v>0</v>
      </c>
      <c r="AY183" s="11">
        <f t="shared" si="165"/>
        <v>0</v>
      </c>
      <c r="AZ183" s="11">
        <f t="shared" si="165"/>
        <v>0</v>
      </c>
      <c r="BA183" s="11">
        <f t="shared" si="165"/>
        <v>0</v>
      </c>
      <c r="BB183" s="11">
        <f t="shared" si="165"/>
        <v>0</v>
      </c>
      <c r="BC183" s="11">
        <f t="shared" si="165"/>
        <v>0</v>
      </c>
      <c r="BD183" s="11">
        <f t="shared" si="165"/>
        <v>0</v>
      </c>
      <c r="BE183" s="11">
        <f t="shared" si="165"/>
        <v>0</v>
      </c>
      <c r="BF183" s="11">
        <f t="shared" si="165"/>
        <v>0</v>
      </c>
      <c r="BG183" s="11">
        <f t="shared" si="165"/>
        <v>0</v>
      </c>
      <c r="BH183" s="11">
        <f t="shared" si="165"/>
        <v>0</v>
      </c>
      <c r="BI183" s="11">
        <f t="shared" si="165"/>
        <v>0</v>
      </c>
      <c r="BJ183" s="11">
        <f>SUM((BJ180+BJ181)*BJ182)</f>
        <v>0</v>
      </c>
      <c r="BK183" s="11">
        <f t="shared" ref="BK183" si="166">SUM((BK180+BK181)*BK182)</f>
        <v>0</v>
      </c>
      <c r="BL183" s="11">
        <f t="shared" si="165"/>
        <v>0</v>
      </c>
      <c r="BM183" s="11">
        <f t="shared" si="165"/>
        <v>0</v>
      </c>
      <c r="BN183" s="174"/>
      <c r="BO183" s="76" t="s">
        <v>27</v>
      </c>
      <c r="BP183" s="84">
        <f>COUNTIF(D180:BM180,"&gt;0")</f>
        <v>0</v>
      </c>
      <c r="BQ183" s="11">
        <f t="shared" ref="BQ183:CG183" si="167">SUM((BQ180+BQ181)*BQ182)</f>
        <v>0</v>
      </c>
      <c r="BR183" s="11">
        <f t="shared" si="167"/>
        <v>0</v>
      </c>
      <c r="BS183" s="11">
        <f t="shared" si="167"/>
        <v>0</v>
      </c>
      <c r="BT183" s="11">
        <f t="shared" si="167"/>
        <v>0</v>
      </c>
      <c r="BU183" s="11">
        <f t="shared" si="167"/>
        <v>0</v>
      </c>
      <c r="BV183" s="11">
        <f t="shared" si="167"/>
        <v>0</v>
      </c>
      <c r="BW183" s="11">
        <f t="shared" si="167"/>
        <v>0</v>
      </c>
      <c r="BX183" s="11">
        <f t="shared" si="167"/>
        <v>0</v>
      </c>
      <c r="BY183" s="11">
        <f t="shared" si="167"/>
        <v>0</v>
      </c>
      <c r="BZ183" s="11">
        <f t="shared" si="167"/>
        <v>0</v>
      </c>
      <c r="CA183" s="11">
        <f t="shared" si="167"/>
        <v>0</v>
      </c>
      <c r="CB183" s="11">
        <f t="shared" si="167"/>
        <v>0</v>
      </c>
      <c r="CC183" s="11">
        <f t="shared" si="167"/>
        <v>0</v>
      </c>
      <c r="CD183" s="11">
        <f t="shared" si="167"/>
        <v>0</v>
      </c>
      <c r="CE183" s="11">
        <f t="shared" si="167"/>
        <v>0</v>
      </c>
      <c r="CF183" s="11">
        <f t="shared" si="167"/>
        <v>0</v>
      </c>
      <c r="CG183" s="11">
        <f t="shared" si="167"/>
        <v>0</v>
      </c>
      <c r="CH183" s="175"/>
      <c r="CI183" s="76" t="s">
        <v>28</v>
      </c>
      <c r="CJ183" s="46">
        <f>COUNTIF(BQ180:CG180,"&gt;0")</f>
        <v>0</v>
      </c>
      <c r="CK183" s="76" t="s">
        <v>27</v>
      </c>
      <c r="CL183" s="46">
        <f>SUM(CJ183+BP183)</f>
        <v>0</v>
      </c>
    </row>
    <row r="184" spans="1:90" ht="12.75" customHeight="1" x14ac:dyDescent="0.25">
      <c r="A184" s="5">
        <v>45</v>
      </c>
      <c r="B184" s="327">
        <f>VLOOKUP(A184,'Numéro licences'!$H$4:$I$47,2)</f>
        <v>0</v>
      </c>
      <c r="C184" s="66" t="s">
        <v>4</v>
      </c>
      <c r="D184" s="166"/>
      <c r="E184" s="166"/>
      <c r="F184" s="166"/>
      <c r="G184" s="166"/>
      <c r="H184" s="166"/>
      <c r="I184" s="166"/>
      <c r="J184" s="166"/>
      <c r="K184" s="166"/>
      <c r="L184" s="166"/>
      <c r="M184" s="166"/>
      <c r="N184" s="166"/>
      <c r="O184" s="166"/>
      <c r="P184" s="166"/>
      <c r="Q184" s="166"/>
      <c r="R184" s="166"/>
      <c r="S184" s="166"/>
      <c r="T184" s="166"/>
      <c r="U184" s="166"/>
      <c r="V184" s="166"/>
      <c r="W184" s="166"/>
      <c r="X184" s="166"/>
      <c r="Y184" s="166"/>
      <c r="Z184" s="166"/>
      <c r="AA184" s="166"/>
      <c r="AB184" s="166"/>
      <c r="AC184" s="166"/>
      <c r="AD184" s="166"/>
      <c r="AE184" s="166"/>
      <c r="AF184" s="166"/>
      <c r="AG184" s="166"/>
      <c r="AH184" s="166"/>
      <c r="AI184" s="166"/>
      <c r="AJ184" s="166"/>
      <c r="AK184" s="166"/>
      <c r="AL184" s="166"/>
      <c r="AM184" s="166"/>
      <c r="AN184" s="166"/>
      <c r="AO184" s="166"/>
      <c r="AP184" s="166"/>
      <c r="AQ184" s="166"/>
      <c r="AR184" s="166"/>
      <c r="AS184" s="166"/>
      <c r="AT184" s="166"/>
      <c r="AU184" s="166"/>
      <c r="AV184" s="166"/>
      <c r="AW184" s="166"/>
      <c r="AX184" s="166"/>
      <c r="AY184" s="166"/>
      <c r="AZ184" s="166"/>
      <c r="BA184" s="166"/>
      <c r="BB184" s="166"/>
      <c r="BC184" s="166"/>
      <c r="BD184" s="166"/>
      <c r="BE184" s="166"/>
      <c r="BF184" s="166"/>
      <c r="BG184" s="166"/>
      <c r="BH184" s="166"/>
      <c r="BI184" s="166"/>
      <c r="BJ184" s="166"/>
      <c r="BK184" s="166"/>
      <c r="BL184" s="166"/>
      <c r="BM184" s="166"/>
      <c r="BN184" s="68">
        <f>SUM(D184:BM184)</f>
        <v>0</v>
      </c>
      <c r="BO184" s="76" t="s">
        <v>14</v>
      </c>
      <c r="BP184" s="82">
        <f>SUM(BN184+BN185)</f>
        <v>0</v>
      </c>
      <c r="BQ184" s="166"/>
      <c r="BR184" s="166"/>
      <c r="BS184" s="166"/>
      <c r="BT184" s="166"/>
      <c r="BU184" s="166"/>
      <c r="BV184" s="166"/>
      <c r="BW184" s="166"/>
      <c r="BX184" s="166"/>
      <c r="BY184" s="166"/>
      <c r="BZ184" s="166"/>
      <c r="CA184" s="166"/>
      <c r="CB184" s="166"/>
      <c r="CC184" s="166"/>
      <c r="CD184" s="166"/>
      <c r="CE184" s="166"/>
      <c r="CF184" s="166"/>
      <c r="CG184" s="166"/>
      <c r="CH184" s="40">
        <f>SUM(BQ184:CG184)</f>
        <v>0</v>
      </c>
      <c r="CI184" s="76" t="s">
        <v>14</v>
      </c>
      <c r="CJ184" s="41">
        <f>SUM(CH184+CH185)</f>
        <v>0</v>
      </c>
      <c r="CK184" s="76" t="s">
        <v>14</v>
      </c>
      <c r="CL184" s="28">
        <f>SUM(BP184+CJ184)</f>
        <v>0</v>
      </c>
    </row>
    <row r="185" spans="1:90" ht="12.75" customHeight="1" x14ac:dyDescent="0.25">
      <c r="A185" s="34"/>
      <c r="B185" s="328"/>
      <c r="C185" s="66" t="s">
        <v>5</v>
      </c>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68">
        <f>SUM(D185:BM185)</f>
        <v>0</v>
      </c>
      <c r="BO185" s="76" t="s">
        <v>15</v>
      </c>
      <c r="BP185" s="83">
        <f>SUM(D187:BM187)</f>
        <v>0</v>
      </c>
      <c r="BQ185" s="11"/>
      <c r="BR185" s="11"/>
      <c r="BS185" s="11"/>
      <c r="BT185" s="11"/>
      <c r="BU185" s="11"/>
      <c r="BV185" s="11"/>
      <c r="BW185" s="11"/>
      <c r="BX185" s="11"/>
      <c r="BY185" s="11"/>
      <c r="BZ185" s="11"/>
      <c r="CA185" s="11"/>
      <c r="CB185" s="11"/>
      <c r="CC185" s="11"/>
      <c r="CD185" s="11"/>
      <c r="CE185" s="11"/>
      <c r="CF185" s="11"/>
      <c r="CG185" s="11"/>
      <c r="CH185" s="40">
        <f>SUM(BQ185:CG185)</f>
        <v>0</v>
      </c>
      <c r="CI185" s="76" t="s">
        <v>15</v>
      </c>
      <c r="CJ185" s="70">
        <f>SUM(BQ187:CG187)</f>
        <v>0</v>
      </c>
      <c r="CK185" s="76" t="s">
        <v>15</v>
      </c>
      <c r="CL185" s="71">
        <f>SUM(CJ185+BP185)</f>
        <v>0</v>
      </c>
    </row>
    <row r="186" spans="1:90" ht="12.75" customHeight="1" x14ac:dyDescent="0.25">
      <c r="B186" s="328"/>
      <c r="C186" s="4"/>
      <c r="D186" s="11">
        <v>0</v>
      </c>
      <c r="E186" s="11">
        <v>0</v>
      </c>
      <c r="F186" s="11">
        <v>0</v>
      </c>
      <c r="G186" s="11">
        <v>0</v>
      </c>
      <c r="H186" s="11">
        <v>0</v>
      </c>
      <c r="I186" s="11">
        <v>0</v>
      </c>
      <c r="J186" s="11">
        <v>0</v>
      </c>
      <c r="K186" s="11">
        <v>0</v>
      </c>
      <c r="L186" s="11">
        <v>0</v>
      </c>
      <c r="M186" s="11">
        <v>0</v>
      </c>
      <c r="N186" s="11">
        <v>0</v>
      </c>
      <c r="O186" s="11">
        <v>0</v>
      </c>
      <c r="P186" s="11">
        <v>0</v>
      </c>
      <c r="Q186" s="11">
        <v>0</v>
      </c>
      <c r="R186" s="11">
        <v>0</v>
      </c>
      <c r="S186" s="11">
        <v>0</v>
      </c>
      <c r="T186" s="11">
        <v>0</v>
      </c>
      <c r="U186" s="11">
        <v>0</v>
      </c>
      <c r="V186" s="11">
        <v>0</v>
      </c>
      <c r="W186" s="11">
        <v>0</v>
      </c>
      <c r="X186" s="11">
        <v>0</v>
      </c>
      <c r="Y186" s="11">
        <v>0</v>
      </c>
      <c r="Z186" s="11">
        <v>0</v>
      </c>
      <c r="AA186" s="11">
        <v>0</v>
      </c>
      <c r="AB186" s="11">
        <v>0</v>
      </c>
      <c r="AC186" s="11">
        <v>0</v>
      </c>
      <c r="AD186" s="11">
        <v>0</v>
      </c>
      <c r="AE186" s="11">
        <v>0</v>
      </c>
      <c r="AF186" s="11">
        <v>0</v>
      </c>
      <c r="AG186" s="11">
        <v>0</v>
      </c>
      <c r="AH186" s="11">
        <v>0</v>
      </c>
      <c r="AI186" s="11">
        <v>0</v>
      </c>
      <c r="AJ186" s="11">
        <v>0</v>
      </c>
      <c r="AK186" s="11">
        <v>0</v>
      </c>
      <c r="AL186" s="11">
        <v>0</v>
      </c>
      <c r="AM186" s="11">
        <v>0</v>
      </c>
      <c r="AN186" s="11">
        <v>0</v>
      </c>
      <c r="AO186" s="11">
        <v>0</v>
      </c>
      <c r="AP186" s="11">
        <v>0</v>
      </c>
      <c r="AQ186" s="11">
        <v>0</v>
      </c>
      <c r="AR186" s="11">
        <v>0</v>
      </c>
      <c r="AS186" s="11">
        <v>0</v>
      </c>
      <c r="AT186" s="11">
        <v>0</v>
      </c>
      <c r="AU186" s="11">
        <v>0</v>
      </c>
      <c r="AV186" s="11">
        <v>0</v>
      </c>
      <c r="AW186" s="11">
        <v>0</v>
      </c>
      <c r="AX186" s="11">
        <v>0</v>
      </c>
      <c r="AY186" s="11">
        <v>0</v>
      </c>
      <c r="AZ186" s="11">
        <v>0</v>
      </c>
      <c r="BA186" s="11">
        <v>0</v>
      </c>
      <c r="BB186" s="11">
        <v>0</v>
      </c>
      <c r="BC186" s="11">
        <v>0</v>
      </c>
      <c r="BD186" s="11">
        <v>0</v>
      </c>
      <c r="BE186" s="11">
        <v>0</v>
      </c>
      <c r="BF186" s="11">
        <v>0</v>
      </c>
      <c r="BG186" s="11">
        <v>0</v>
      </c>
      <c r="BH186" s="11">
        <v>0</v>
      </c>
      <c r="BI186" s="11">
        <v>0</v>
      </c>
      <c r="BJ186" s="11">
        <v>0</v>
      </c>
      <c r="BK186" s="11">
        <v>0</v>
      </c>
      <c r="BL186" s="11">
        <v>0</v>
      </c>
      <c r="BM186" s="11">
        <v>0</v>
      </c>
      <c r="BN186" s="174"/>
      <c r="BO186" s="76" t="s">
        <v>16</v>
      </c>
      <c r="BP186" s="84">
        <f>SUM(C186:BM186)</f>
        <v>0</v>
      </c>
      <c r="BQ186" s="11">
        <v>0</v>
      </c>
      <c r="BR186" s="11">
        <v>0</v>
      </c>
      <c r="BS186" s="11">
        <v>0</v>
      </c>
      <c r="BT186" s="11">
        <v>0</v>
      </c>
      <c r="BU186" s="11">
        <v>0</v>
      </c>
      <c r="BV186" s="11">
        <v>0</v>
      </c>
      <c r="BW186" s="11">
        <v>0</v>
      </c>
      <c r="BX186" s="11">
        <v>0</v>
      </c>
      <c r="BY186" s="11">
        <v>0</v>
      </c>
      <c r="BZ186" s="11">
        <v>0</v>
      </c>
      <c r="CA186" s="11">
        <v>0</v>
      </c>
      <c r="CB186" s="11">
        <v>0</v>
      </c>
      <c r="CC186" s="11">
        <v>0</v>
      </c>
      <c r="CD186" s="11">
        <v>0</v>
      </c>
      <c r="CE186" s="11">
        <v>0</v>
      </c>
      <c r="CF186" s="11">
        <v>0</v>
      </c>
      <c r="CG186" s="11">
        <v>0</v>
      </c>
      <c r="CH186" s="175"/>
      <c r="CI186" s="76" t="s">
        <v>16</v>
      </c>
      <c r="CJ186" s="46">
        <f>SUM(BQ186:CH186)</f>
        <v>0</v>
      </c>
      <c r="CK186" s="76" t="s">
        <v>16</v>
      </c>
      <c r="CL186" s="46">
        <f>SUM(CJ186+BP186)</f>
        <v>0</v>
      </c>
    </row>
    <row r="187" spans="1:90" ht="12.75" customHeight="1" x14ac:dyDescent="0.25">
      <c r="B187" s="329"/>
      <c r="C187" s="4"/>
      <c r="D187" s="11">
        <f t="shared" ref="D187:BM187" si="168">SUM((D184+D185)*D186)</f>
        <v>0</v>
      </c>
      <c r="E187" s="11">
        <f t="shared" si="168"/>
        <v>0</v>
      </c>
      <c r="F187" s="11">
        <f t="shared" si="168"/>
        <v>0</v>
      </c>
      <c r="G187" s="11">
        <f t="shared" si="168"/>
        <v>0</v>
      </c>
      <c r="H187" s="11">
        <f t="shared" si="168"/>
        <v>0</v>
      </c>
      <c r="I187" s="11">
        <f t="shared" si="168"/>
        <v>0</v>
      </c>
      <c r="J187" s="11">
        <f t="shared" si="168"/>
        <v>0</v>
      </c>
      <c r="K187" s="11">
        <f t="shared" si="168"/>
        <v>0</v>
      </c>
      <c r="L187" s="11">
        <f t="shared" si="168"/>
        <v>0</v>
      </c>
      <c r="M187" s="11">
        <f t="shared" si="168"/>
        <v>0</v>
      </c>
      <c r="N187" s="11">
        <f t="shared" si="168"/>
        <v>0</v>
      </c>
      <c r="O187" s="11">
        <f t="shared" si="168"/>
        <v>0</v>
      </c>
      <c r="P187" s="11">
        <f t="shared" si="168"/>
        <v>0</v>
      </c>
      <c r="Q187" s="11">
        <f t="shared" si="168"/>
        <v>0</v>
      </c>
      <c r="R187" s="11">
        <f t="shared" si="168"/>
        <v>0</v>
      </c>
      <c r="S187" s="11">
        <f t="shared" si="168"/>
        <v>0</v>
      </c>
      <c r="T187" s="11">
        <f t="shared" si="168"/>
        <v>0</v>
      </c>
      <c r="U187" s="11">
        <f t="shared" si="168"/>
        <v>0</v>
      </c>
      <c r="V187" s="11">
        <f t="shared" si="168"/>
        <v>0</v>
      </c>
      <c r="W187" s="11">
        <f t="shared" si="168"/>
        <v>0</v>
      </c>
      <c r="X187" s="11">
        <f t="shared" si="168"/>
        <v>0</v>
      </c>
      <c r="Y187" s="11">
        <f t="shared" si="168"/>
        <v>0</v>
      </c>
      <c r="Z187" s="11">
        <f t="shared" si="168"/>
        <v>0</v>
      </c>
      <c r="AA187" s="11">
        <f t="shared" si="168"/>
        <v>0</v>
      </c>
      <c r="AB187" s="11">
        <f t="shared" si="168"/>
        <v>0</v>
      </c>
      <c r="AC187" s="11">
        <f t="shared" si="168"/>
        <v>0</v>
      </c>
      <c r="AD187" s="11">
        <f t="shared" si="168"/>
        <v>0</v>
      </c>
      <c r="AE187" s="11">
        <f t="shared" si="168"/>
        <v>0</v>
      </c>
      <c r="AF187" s="11">
        <f t="shared" si="168"/>
        <v>0</v>
      </c>
      <c r="AG187" s="11">
        <f t="shared" si="168"/>
        <v>0</v>
      </c>
      <c r="AH187" s="11">
        <f t="shared" si="168"/>
        <v>0</v>
      </c>
      <c r="AI187" s="11">
        <f t="shared" si="168"/>
        <v>0</v>
      </c>
      <c r="AJ187" s="11">
        <f t="shared" si="168"/>
        <v>0</v>
      </c>
      <c r="AK187" s="11">
        <f t="shared" si="168"/>
        <v>0</v>
      </c>
      <c r="AL187" s="11">
        <f t="shared" si="168"/>
        <v>0</v>
      </c>
      <c r="AM187" s="11">
        <f t="shared" si="168"/>
        <v>0</v>
      </c>
      <c r="AN187" s="11">
        <f t="shared" si="168"/>
        <v>0</v>
      </c>
      <c r="AO187" s="11">
        <f t="shared" si="168"/>
        <v>0</v>
      </c>
      <c r="AP187" s="11">
        <f t="shared" si="168"/>
        <v>0</v>
      </c>
      <c r="AQ187" s="11">
        <f t="shared" si="168"/>
        <v>0</v>
      </c>
      <c r="AR187" s="11">
        <f t="shared" si="168"/>
        <v>0</v>
      </c>
      <c r="AS187" s="11">
        <f t="shared" si="168"/>
        <v>0</v>
      </c>
      <c r="AT187" s="11">
        <f t="shared" si="168"/>
        <v>0</v>
      </c>
      <c r="AU187" s="11">
        <f t="shared" si="168"/>
        <v>0</v>
      </c>
      <c r="AV187" s="11">
        <f t="shared" si="168"/>
        <v>0</v>
      </c>
      <c r="AW187" s="11">
        <f t="shared" si="168"/>
        <v>0</v>
      </c>
      <c r="AX187" s="11">
        <f t="shared" si="168"/>
        <v>0</v>
      </c>
      <c r="AY187" s="11">
        <f t="shared" si="168"/>
        <v>0</v>
      </c>
      <c r="AZ187" s="11">
        <f t="shared" si="168"/>
        <v>0</v>
      </c>
      <c r="BA187" s="11">
        <f t="shared" si="168"/>
        <v>0</v>
      </c>
      <c r="BB187" s="11">
        <f t="shared" si="168"/>
        <v>0</v>
      </c>
      <c r="BC187" s="11">
        <f t="shared" si="168"/>
        <v>0</v>
      </c>
      <c r="BD187" s="11">
        <f t="shared" si="168"/>
        <v>0</v>
      </c>
      <c r="BE187" s="11">
        <f t="shared" si="168"/>
        <v>0</v>
      </c>
      <c r="BF187" s="11">
        <f t="shared" si="168"/>
        <v>0</v>
      </c>
      <c r="BG187" s="11">
        <f t="shared" si="168"/>
        <v>0</v>
      </c>
      <c r="BH187" s="11">
        <f t="shared" si="168"/>
        <v>0</v>
      </c>
      <c r="BI187" s="11">
        <f t="shared" si="168"/>
        <v>0</v>
      </c>
      <c r="BJ187" s="11">
        <f>SUM((BJ184+BJ185)*BJ186)</f>
        <v>0</v>
      </c>
      <c r="BK187" s="11">
        <f t="shared" ref="BK187" si="169">SUM((BK184+BK185)*BK186)</f>
        <v>0</v>
      </c>
      <c r="BL187" s="11">
        <f t="shared" si="168"/>
        <v>0</v>
      </c>
      <c r="BM187" s="11">
        <f t="shared" si="168"/>
        <v>0</v>
      </c>
      <c r="BN187" s="174"/>
      <c r="BO187" s="76" t="s">
        <v>27</v>
      </c>
      <c r="BP187" s="84">
        <f>COUNTIF(D184:BM184,"&gt;0")</f>
        <v>0</v>
      </c>
      <c r="BQ187" s="11">
        <f t="shared" ref="BQ187:CG187" si="170">SUM((BQ184+BQ185)*BQ186)</f>
        <v>0</v>
      </c>
      <c r="BR187" s="11">
        <f t="shared" si="170"/>
        <v>0</v>
      </c>
      <c r="BS187" s="11">
        <f t="shared" si="170"/>
        <v>0</v>
      </c>
      <c r="BT187" s="11">
        <f t="shared" si="170"/>
        <v>0</v>
      </c>
      <c r="BU187" s="11">
        <f t="shared" si="170"/>
        <v>0</v>
      </c>
      <c r="BV187" s="11">
        <f t="shared" si="170"/>
        <v>0</v>
      </c>
      <c r="BW187" s="11">
        <f t="shared" si="170"/>
        <v>0</v>
      </c>
      <c r="BX187" s="11">
        <f t="shared" si="170"/>
        <v>0</v>
      </c>
      <c r="BY187" s="11">
        <f t="shared" si="170"/>
        <v>0</v>
      </c>
      <c r="BZ187" s="11">
        <f t="shared" si="170"/>
        <v>0</v>
      </c>
      <c r="CA187" s="11">
        <f t="shared" si="170"/>
        <v>0</v>
      </c>
      <c r="CB187" s="11">
        <f t="shared" si="170"/>
        <v>0</v>
      </c>
      <c r="CC187" s="11">
        <f t="shared" si="170"/>
        <v>0</v>
      </c>
      <c r="CD187" s="11">
        <f t="shared" si="170"/>
        <v>0</v>
      </c>
      <c r="CE187" s="11">
        <f t="shared" si="170"/>
        <v>0</v>
      </c>
      <c r="CF187" s="11">
        <f t="shared" si="170"/>
        <v>0</v>
      </c>
      <c r="CG187" s="11">
        <f t="shared" si="170"/>
        <v>0</v>
      </c>
      <c r="CH187" s="175"/>
      <c r="CI187" s="76" t="s">
        <v>28</v>
      </c>
      <c r="CJ187" s="46">
        <f>COUNTIF(BQ184:CG184,"&gt;0")</f>
        <v>0</v>
      </c>
      <c r="CK187" s="76" t="s">
        <v>27</v>
      </c>
      <c r="CL187" s="46">
        <f>SUM(CJ187+BP187)</f>
        <v>0</v>
      </c>
    </row>
    <row r="188" spans="1:90" ht="12.75" customHeight="1" x14ac:dyDescent="0.25">
      <c r="A188" s="5">
        <v>46</v>
      </c>
      <c r="B188" s="327">
        <f>VLOOKUP(A188,'Numéro licences'!$H$4:$I$47,2)</f>
        <v>0</v>
      </c>
      <c r="C188" s="66" t="s">
        <v>4</v>
      </c>
      <c r="D188" s="166"/>
      <c r="E188" s="166"/>
      <c r="F188" s="166"/>
      <c r="G188" s="166"/>
      <c r="H188" s="166"/>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6"/>
      <c r="AY188" s="166"/>
      <c r="AZ188" s="166"/>
      <c r="BA188" s="166"/>
      <c r="BB188" s="166"/>
      <c r="BC188" s="166"/>
      <c r="BD188" s="166"/>
      <c r="BE188" s="166"/>
      <c r="BF188" s="166"/>
      <c r="BG188" s="166"/>
      <c r="BH188" s="166"/>
      <c r="BI188" s="166"/>
      <c r="BJ188" s="166"/>
      <c r="BK188" s="166"/>
      <c r="BL188" s="166"/>
      <c r="BM188" s="166"/>
      <c r="BN188" s="68">
        <f>SUM(D188:BM188)</f>
        <v>0</v>
      </c>
      <c r="BO188" s="76" t="s">
        <v>14</v>
      </c>
      <c r="BP188" s="82">
        <f>SUM(BN188+BN189)</f>
        <v>0</v>
      </c>
      <c r="BQ188" s="166"/>
      <c r="BR188" s="166"/>
      <c r="BS188" s="166"/>
      <c r="BT188" s="166"/>
      <c r="BU188" s="166"/>
      <c r="BV188" s="166"/>
      <c r="BW188" s="166"/>
      <c r="BX188" s="166"/>
      <c r="BY188" s="166"/>
      <c r="BZ188" s="166"/>
      <c r="CA188" s="166"/>
      <c r="CB188" s="166"/>
      <c r="CC188" s="166"/>
      <c r="CD188" s="166"/>
      <c r="CE188" s="166"/>
      <c r="CF188" s="166"/>
      <c r="CG188" s="166"/>
      <c r="CH188" s="40">
        <f>SUM(BQ188:CG188)</f>
        <v>0</v>
      </c>
      <c r="CI188" s="76" t="s">
        <v>14</v>
      </c>
      <c r="CJ188" s="41">
        <f>SUM(CH188+CH189)</f>
        <v>0</v>
      </c>
      <c r="CK188" s="76" t="s">
        <v>14</v>
      </c>
      <c r="CL188" s="28">
        <f>SUM(BP188+CJ188)</f>
        <v>0</v>
      </c>
    </row>
    <row r="189" spans="1:90" ht="12.75" customHeight="1" x14ac:dyDescent="0.25">
      <c r="A189" s="34"/>
      <c r="B189" s="328"/>
      <c r="C189" s="66" t="s">
        <v>5</v>
      </c>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68">
        <f>SUM(D189:BM189)</f>
        <v>0</v>
      </c>
      <c r="BO189" s="76" t="s">
        <v>15</v>
      </c>
      <c r="BP189" s="83">
        <f>SUM(D191:BM191)</f>
        <v>0</v>
      </c>
      <c r="BQ189" s="11"/>
      <c r="BR189" s="11"/>
      <c r="BS189" s="11"/>
      <c r="BT189" s="11"/>
      <c r="BU189" s="11"/>
      <c r="BV189" s="11"/>
      <c r="BW189" s="11"/>
      <c r="BX189" s="11"/>
      <c r="BY189" s="11"/>
      <c r="BZ189" s="11"/>
      <c r="CA189" s="11"/>
      <c r="CB189" s="11"/>
      <c r="CC189" s="11"/>
      <c r="CD189" s="11"/>
      <c r="CE189" s="11"/>
      <c r="CF189" s="11"/>
      <c r="CG189" s="11"/>
      <c r="CH189" s="40">
        <f>SUM(BQ189:CG189)</f>
        <v>0</v>
      </c>
      <c r="CI189" s="76" t="s">
        <v>15</v>
      </c>
      <c r="CJ189" s="70">
        <f>SUM(BQ191:CG191)</f>
        <v>0</v>
      </c>
      <c r="CK189" s="76" t="s">
        <v>15</v>
      </c>
      <c r="CL189" s="71">
        <f>SUM(CJ189+BP189)</f>
        <v>0</v>
      </c>
    </row>
    <row r="190" spans="1:90" ht="12.75" customHeight="1" x14ac:dyDescent="0.25">
      <c r="B190" s="328"/>
      <c r="C190" s="4"/>
      <c r="D190" s="11">
        <v>0</v>
      </c>
      <c r="E190" s="11">
        <v>0</v>
      </c>
      <c r="F190" s="11">
        <v>0</v>
      </c>
      <c r="G190" s="11">
        <v>0</v>
      </c>
      <c r="H190" s="11">
        <v>0</v>
      </c>
      <c r="I190" s="11">
        <v>0</v>
      </c>
      <c r="J190" s="11">
        <v>0</v>
      </c>
      <c r="K190" s="11">
        <v>0</v>
      </c>
      <c r="L190" s="11">
        <v>0</v>
      </c>
      <c r="M190" s="11">
        <v>0</v>
      </c>
      <c r="N190" s="11">
        <v>0</v>
      </c>
      <c r="O190" s="11">
        <v>0</v>
      </c>
      <c r="P190" s="11">
        <v>0</v>
      </c>
      <c r="Q190" s="11">
        <v>0</v>
      </c>
      <c r="R190" s="11">
        <v>0</v>
      </c>
      <c r="S190" s="11">
        <v>0</v>
      </c>
      <c r="T190" s="11">
        <v>0</v>
      </c>
      <c r="U190" s="11">
        <v>0</v>
      </c>
      <c r="V190" s="11">
        <v>0</v>
      </c>
      <c r="W190" s="11">
        <v>0</v>
      </c>
      <c r="X190" s="11">
        <v>0</v>
      </c>
      <c r="Y190" s="11">
        <v>0</v>
      </c>
      <c r="Z190" s="11">
        <v>0</v>
      </c>
      <c r="AA190" s="11">
        <v>0</v>
      </c>
      <c r="AB190" s="11">
        <v>0</v>
      </c>
      <c r="AC190" s="11">
        <v>0</v>
      </c>
      <c r="AD190" s="11">
        <v>0</v>
      </c>
      <c r="AE190" s="11">
        <v>0</v>
      </c>
      <c r="AF190" s="11">
        <v>0</v>
      </c>
      <c r="AG190" s="11">
        <v>0</v>
      </c>
      <c r="AH190" s="11">
        <v>0</v>
      </c>
      <c r="AI190" s="11">
        <v>0</v>
      </c>
      <c r="AJ190" s="11">
        <v>0</v>
      </c>
      <c r="AK190" s="11">
        <v>0</v>
      </c>
      <c r="AL190" s="11">
        <v>0</v>
      </c>
      <c r="AM190" s="11">
        <v>0</v>
      </c>
      <c r="AN190" s="11">
        <v>0</v>
      </c>
      <c r="AO190" s="11">
        <v>0</v>
      </c>
      <c r="AP190" s="11">
        <v>0</v>
      </c>
      <c r="AQ190" s="11">
        <v>0</v>
      </c>
      <c r="AR190" s="11">
        <v>0</v>
      </c>
      <c r="AS190" s="11">
        <v>0</v>
      </c>
      <c r="AT190" s="11">
        <v>0</v>
      </c>
      <c r="AU190" s="11">
        <v>0</v>
      </c>
      <c r="AV190" s="11">
        <v>0</v>
      </c>
      <c r="AW190" s="11">
        <v>0</v>
      </c>
      <c r="AX190" s="11">
        <v>0</v>
      </c>
      <c r="AY190" s="11">
        <v>0</v>
      </c>
      <c r="AZ190" s="11">
        <v>0</v>
      </c>
      <c r="BA190" s="11">
        <v>0</v>
      </c>
      <c r="BB190" s="11">
        <v>0</v>
      </c>
      <c r="BC190" s="11">
        <v>0</v>
      </c>
      <c r="BD190" s="11">
        <v>0</v>
      </c>
      <c r="BE190" s="11">
        <v>0</v>
      </c>
      <c r="BF190" s="11">
        <v>0</v>
      </c>
      <c r="BG190" s="11">
        <v>0</v>
      </c>
      <c r="BH190" s="11">
        <v>0</v>
      </c>
      <c r="BI190" s="11">
        <v>0</v>
      </c>
      <c r="BJ190" s="11">
        <v>0</v>
      </c>
      <c r="BK190" s="11">
        <v>0</v>
      </c>
      <c r="BL190" s="11">
        <v>0</v>
      </c>
      <c r="BM190" s="11">
        <v>0</v>
      </c>
      <c r="BN190" s="174"/>
      <c r="BO190" s="76" t="s">
        <v>16</v>
      </c>
      <c r="BP190" s="84">
        <f>SUM(C190:BM190)</f>
        <v>0</v>
      </c>
      <c r="BQ190" s="11">
        <v>0</v>
      </c>
      <c r="BR190" s="11">
        <v>0</v>
      </c>
      <c r="BS190" s="11">
        <v>0</v>
      </c>
      <c r="BT190" s="11">
        <v>0</v>
      </c>
      <c r="BU190" s="11">
        <v>0</v>
      </c>
      <c r="BV190" s="11">
        <v>0</v>
      </c>
      <c r="BW190" s="11">
        <v>0</v>
      </c>
      <c r="BX190" s="11">
        <v>0</v>
      </c>
      <c r="BY190" s="11">
        <v>0</v>
      </c>
      <c r="BZ190" s="11">
        <v>0</v>
      </c>
      <c r="CA190" s="11">
        <v>0</v>
      </c>
      <c r="CB190" s="11">
        <v>0</v>
      </c>
      <c r="CC190" s="11">
        <v>0</v>
      </c>
      <c r="CD190" s="11">
        <v>0</v>
      </c>
      <c r="CE190" s="11">
        <v>0</v>
      </c>
      <c r="CF190" s="11">
        <v>0</v>
      </c>
      <c r="CG190" s="11">
        <v>0</v>
      </c>
      <c r="CH190" s="175"/>
      <c r="CI190" s="76" t="s">
        <v>16</v>
      </c>
      <c r="CJ190" s="46">
        <f>SUM(BQ190:CH190)</f>
        <v>0</v>
      </c>
      <c r="CK190" s="76" t="s">
        <v>16</v>
      </c>
      <c r="CL190" s="46">
        <f>SUM(CJ190+BP190)</f>
        <v>0</v>
      </c>
    </row>
    <row r="191" spans="1:90" ht="12.75" customHeight="1" x14ac:dyDescent="0.25">
      <c r="B191" s="329"/>
      <c r="C191" s="4"/>
      <c r="D191" s="11">
        <f t="shared" ref="D191:BM191" si="171">SUM((D188+D189)*D190)</f>
        <v>0</v>
      </c>
      <c r="E191" s="11">
        <f t="shared" si="171"/>
        <v>0</v>
      </c>
      <c r="F191" s="11">
        <f t="shared" si="171"/>
        <v>0</v>
      </c>
      <c r="G191" s="11">
        <f t="shared" si="171"/>
        <v>0</v>
      </c>
      <c r="H191" s="11">
        <f t="shared" si="171"/>
        <v>0</v>
      </c>
      <c r="I191" s="11">
        <f t="shared" si="171"/>
        <v>0</v>
      </c>
      <c r="J191" s="11">
        <f t="shared" si="171"/>
        <v>0</v>
      </c>
      <c r="K191" s="11">
        <f t="shared" si="171"/>
        <v>0</v>
      </c>
      <c r="L191" s="11">
        <f t="shared" si="171"/>
        <v>0</v>
      </c>
      <c r="M191" s="11">
        <f t="shared" si="171"/>
        <v>0</v>
      </c>
      <c r="N191" s="11">
        <f t="shared" si="171"/>
        <v>0</v>
      </c>
      <c r="O191" s="11">
        <f t="shared" si="171"/>
        <v>0</v>
      </c>
      <c r="P191" s="11">
        <f t="shared" si="171"/>
        <v>0</v>
      </c>
      <c r="Q191" s="11">
        <f t="shared" si="171"/>
        <v>0</v>
      </c>
      <c r="R191" s="11">
        <f t="shared" si="171"/>
        <v>0</v>
      </c>
      <c r="S191" s="11">
        <f t="shared" si="171"/>
        <v>0</v>
      </c>
      <c r="T191" s="11">
        <f t="shared" si="171"/>
        <v>0</v>
      </c>
      <c r="U191" s="11">
        <f t="shared" si="171"/>
        <v>0</v>
      </c>
      <c r="V191" s="11">
        <f t="shared" si="171"/>
        <v>0</v>
      </c>
      <c r="W191" s="11">
        <f t="shared" si="171"/>
        <v>0</v>
      </c>
      <c r="X191" s="11">
        <f t="shared" si="171"/>
        <v>0</v>
      </c>
      <c r="Y191" s="11">
        <f t="shared" si="171"/>
        <v>0</v>
      </c>
      <c r="Z191" s="11">
        <f t="shared" si="171"/>
        <v>0</v>
      </c>
      <c r="AA191" s="11">
        <f t="shared" si="171"/>
        <v>0</v>
      </c>
      <c r="AB191" s="11">
        <f t="shared" si="171"/>
        <v>0</v>
      </c>
      <c r="AC191" s="11">
        <f t="shared" si="171"/>
        <v>0</v>
      </c>
      <c r="AD191" s="11">
        <f t="shared" si="171"/>
        <v>0</v>
      </c>
      <c r="AE191" s="11">
        <f t="shared" si="171"/>
        <v>0</v>
      </c>
      <c r="AF191" s="11">
        <f t="shared" si="171"/>
        <v>0</v>
      </c>
      <c r="AG191" s="11">
        <f t="shared" si="171"/>
        <v>0</v>
      </c>
      <c r="AH191" s="11">
        <f t="shared" si="171"/>
        <v>0</v>
      </c>
      <c r="AI191" s="11">
        <f t="shared" si="171"/>
        <v>0</v>
      </c>
      <c r="AJ191" s="11">
        <f t="shared" si="171"/>
        <v>0</v>
      </c>
      <c r="AK191" s="11">
        <f t="shared" si="171"/>
        <v>0</v>
      </c>
      <c r="AL191" s="11">
        <f t="shared" si="171"/>
        <v>0</v>
      </c>
      <c r="AM191" s="11">
        <f t="shared" si="171"/>
        <v>0</v>
      </c>
      <c r="AN191" s="11">
        <f t="shared" si="171"/>
        <v>0</v>
      </c>
      <c r="AO191" s="11">
        <f t="shared" si="171"/>
        <v>0</v>
      </c>
      <c r="AP191" s="11">
        <f t="shared" si="171"/>
        <v>0</v>
      </c>
      <c r="AQ191" s="11">
        <f t="shared" si="171"/>
        <v>0</v>
      </c>
      <c r="AR191" s="11">
        <f t="shared" si="171"/>
        <v>0</v>
      </c>
      <c r="AS191" s="11">
        <f t="shared" si="171"/>
        <v>0</v>
      </c>
      <c r="AT191" s="11">
        <f t="shared" si="171"/>
        <v>0</v>
      </c>
      <c r="AU191" s="11">
        <f t="shared" si="171"/>
        <v>0</v>
      </c>
      <c r="AV191" s="11">
        <f t="shared" si="171"/>
        <v>0</v>
      </c>
      <c r="AW191" s="11">
        <f t="shared" si="171"/>
        <v>0</v>
      </c>
      <c r="AX191" s="11">
        <f t="shared" si="171"/>
        <v>0</v>
      </c>
      <c r="AY191" s="11">
        <f t="shared" si="171"/>
        <v>0</v>
      </c>
      <c r="AZ191" s="11">
        <f t="shared" si="171"/>
        <v>0</v>
      </c>
      <c r="BA191" s="11">
        <f t="shared" si="171"/>
        <v>0</v>
      </c>
      <c r="BB191" s="11">
        <f t="shared" si="171"/>
        <v>0</v>
      </c>
      <c r="BC191" s="11">
        <f t="shared" si="171"/>
        <v>0</v>
      </c>
      <c r="BD191" s="11">
        <f t="shared" si="171"/>
        <v>0</v>
      </c>
      <c r="BE191" s="11">
        <f t="shared" si="171"/>
        <v>0</v>
      </c>
      <c r="BF191" s="11">
        <f t="shared" si="171"/>
        <v>0</v>
      </c>
      <c r="BG191" s="11">
        <f t="shared" si="171"/>
        <v>0</v>
      </c>
      <c r="BH191" s="11">
        <f t="shared" si="171"/>
        <v>0</v>
      </c>
      <c r="BI191" s="11">
        <f t="shared" si="171"/>
        <v>0</v>
      </c>
      <c r="BJ191" s="11">
        <f>SUM((BJ188+BJ189)*BJ190)</f>
        <v>0</v>
      </c>
      <c r="BK191" s="11">
        <f t="shared" ref="BK191" si="172">SUM((BK188+BK189)*BK190)</f>
        <v>0</v>
      </c>
      <c r="BL191" s="11">
        <f t="shared" si="171"/>
        <v>0</v>
      </c>
      <c r="BM191" s="11">
        <f t="shared" si="171"/>
        <v>0</v>
      </c>
      <c r="BN191" s="174"/>
      <c r="BO191" s="76" t="s">
        <v>27</v>
      </c>
      <c r="BP191" s="84">
        <f>COUNTIF(D188:BM188,"&gt;0")</f>
        <v>0</v>
      </c>
      <c r="BQ191" s="11">
        <f t="shared" ref="BQ191:CG191" si="173">SUM((BQ188+BQ189)*BQ190)</f>
        <v>0</v>
      </c>
      <c r="BR191" s="11">
        <f t="shared" si="173"/>
        <v>0</v>
      </c>
      <c r="BS191" s="11">
        <f t="shared" si="173"/>
        <v>0</v>
      </c>
      <c r="BT191" s="11">
        <f t="shared" si="173"/>
        <v>0</v>
      </c>
      <c r="BU191" s="11">
        <f t="shared" si="173"/>
        <v>0</v>
      </c>
      <c r="BV191" s="11">
        <f t="shared" si="173"/>
        <v>0</v>
      </c>
      <c r="BW191" s="11">
        <f t="shared" si="173"/>
        <v>0</v>
      </c>
      <c r="BX191" s="11">
        <f t="shared" si="173"/>
        <v>0</v>
      </c>
      <c r="BY191" s="11">
        <f t="shared" si="173"/>
        <v>0</v>
      </c>
      <c r="BZ191" s="11">
        <f t="shared" si="173"/>
        <v>0</v>
      </c>
      <c r="CA191" s="11">
        <f t="shared" si="173"/>
        <v>0</v>
      </c>
      <c r="CB191" s="11">
        <f t="shared" si="173"/>
        <v>0</v>
      </c>
      <c r="CC191" s="11">
        <f t="shared" si="173"/>
        <v>0</v>
      </c>
      <c r="CD191" s="11">
        <f t="shared" si="173"/>
        <v>0</v>
      </c>
      <c r="CE191" s="11">
        <f t="shared" si="173"/>
        <v>0</v>
      </c>
      <c r="CF191" s="11">
        <f t="shared" si="173"/>
        <v>0</v>
      </c>
      <c r="CG191" s="11">
        <f t="shared" si="173"/>
        <v>0</v>
      </c>
      <c r="CH191" s="175"/>
      <c r="CI191" s="76" t="s">
        <v>28</v>
      </c>
      <c r="CJ191" s="46">
        <f>COUNTIF(BQ188:CG188,"&gt;0")</f>
        <v>0</v>
      </c>
      <c r="CK191" s="76" t="s">
        <v>27</v>
      </c>
      <c r="CL191" s="46">
        <f>SUM(CJ191+BP191)</f>
        <v>0</v>
      </c>
    </row>
    <row r="192" spans="1:90" ht="12.75" customHeight="1" x14ac:dyDescent="0.25">
      <c r="B192" s="72"/>
      <c r="C192" s="21" t="s">
        <v>10</v>
      </c>
      <c r="BO192" s="77"/>
    </row>
    <row r="193" spans="1:90" ht="12.75" customHeight="1" x14ac:dyDescent="0.25">
      <c r="B193" s="12"/>
      <c r="C193" s="39" t="s">
        <v>11</v>
      </c>
    </row>
    <row r="194" spans="1:90" ht="14.4" thickBot="1" x14ac:dyDescent="0.3">
      <c r="D194" s="194"/>
    </row>
    <row r="195" spans="1:90" ht="13.8" x14ac:dyDescent="0.25">
      <c r="C195" s="195" t="s">
        <v>70</v>
      </c>
      <c r="D195" s="194">
        <f>COUNTIF(D8:D191,D5)</f>
        <v>1</v>
      </c>
      <c r="E195" s="194">
        <f>COUNTIF(E8:E191,E5)</f>
        <v>4</v>
      </c>
      <c r="F195" s="194">
        <f t="shared" ref="F195:BT195" si="174">COUNTIF(F8:F191,F5)</f>
        <v>2</v>
      </c>
      <c r="G195" s="194">
        <f t="shared" si="174"/>
        <v>2</v>
      </c>
      <c r="H195" s="194">
        <f t="shared" si="174"/>
        <v>1</v>
      </c>
      <c r="I195" s="194">
        <f t="shared" si="174"/>
        <v>82</v>
      </c>
      <c r="J195" s="194">
        <f t="shared" si="174"/>
        <v>5</v>
      </c>
      <c r="K195" s="194">
        <f t="shared" si="174"/>
        <v>8</v>
      </c>
      <c r="L195" s="194">
        <f t="shared" si="174"/>
        <v>14</v>
      </c>
      <c r="M195" s="194">
        <f t="shared" si="174"/>
        <v>1</v>
      </c>
      <c r="N195" s="194">
        <f t="shared" si="174"/>
        <v>9</v>
      </c>
      <c r="O195" s="194">
        <f t="shared" si="174"/>
        <v>3</v>
      </c>
      <c r="P195" s="194">
        <f t="shared" si="174"/>
        <v>11</v>
      </c>
      <c r="Q195" s="194">
        <f t="shared" si="174"/>
        <v>0</v>
      </c>
      <c r="R195" s="194">
        <f t="shared" si="174"/>
        <v>3</v>
      </c>
      <c r="S195" s="194">
        <f t="shared" si="174"/>
        <v>1</v>
      </c>
      <c r="T195" s="194">
        <f t="shared" si="174"/>
        <v>0</v>
      </c>
      <c r="U195" s="194">
        <f t="shared" si="174"/>
        <v>7</v>
      </c>
      <c r="V195" s="194">
        <f t="shared" si="174"/>
        <v>4</v>
      </c>
      <c r="W195" s="194">
        <f t="shared" si="174"/>
        <v>2</v>
      </c>
      <c r="X195" s="194">
        <f t="shared" si="174"/>
        <v>6</v>
      </c>
      <c r="Y195" s="194">
        <f t="shared" si="174"/>
        <v>8</v>
      </c>
      <c r="Z195" s="194">
        <f t="shared" si="174"/>
        <v>5</v>
      </c>
      <c r="AA195" s="194">
        <f t="shared" si="174"/>
        <v>1</v>
      </c>
      <c r="AB195" s="194">
        <f t="shared" si="174"/>
        <v>10</v>
      </c>
      <c r="AC195" s="194">
        <f t="shared" si="174"/>
        <v>6</v>
      </c>
      <c r="AD195" s="194">
        <f t="shared" si="174"/>
        <v>0</v>
      </c>
      <c r="AE195" s="194">
        <f t="shared" si="174"/>
        <v>84</v>
      </c>
      <c r="AF195" s="194">
        <f t="shared" si="174"/>
        <v>7</v>
      </c>
      <c r="AG195" s="194">
        <f t="shared" si="174"/>
        <v>13</v>
      </c>
      <c r="AH195" s="194">
        <f t="shared" si="174"/>
        <v>1</v>
      </c>
      <c r="AI195" s="194">
        <f t="shared" si="174"/>
        <v>12</v>
      </c>
      <c r="AJ195" s="194">
        <f t="shared" si="174"/>
        <v>0</v>
      </c>
      <c r="AK195" s="194">
        <f t="shared" si="174"/>
        <v>3</v>
      </c>
      <c r="AL195" s="194">
        <f t="shared" si="174"/>
        <v>10</v>
      </c>
      <c r="AM195" s="194">
        <f t="shared" si="174"/>
        <v>2</v>
      </c>
      <c r="AN195" s="194">
        <f t="shared" si="174"/>
        <v>0</v>
      </c>
      <c r="AO195" s="194">
        <f t="shared" si="174"/>
        <v>5</v>
      </c>
      <c r="AP195" s="194">
        <f t="shared" si="174"/>
        <v>10</v>
      </c>
      <c r="AQ195" s="194">
        <f t="shared" si="174"/>
        <v>0</v>
      </c>
      <c r="AR195" s="194">
        <f t="shared" si="174"/>
        <v>1</v>
      </c>
      <c r="AS195" s="194">
        <f t="shared" si="174"/>
        <v>3</v>
      </c>
      <c r="AT195" s="194">
        <f t="shared" si="174"/>
        <v>3</v>
      </c>
      <c r="AU195" s="194">
        <f t="shared" si="174"/>
        <v>1</v>
      </c>
      <c r="AV195" s="194">
        <f t="shared" si="174"/>
        <v>7</v>
      </c>
      <c r="AW195" s="194">
        <f t="shared" si="174"/>
        <v>3</v>
      </c>
      <c r="AX195" s="194">
        <f t="shared" si="174"/>
        <v>8</v>
      </c>
      <c r="AY195" s="194">
        <f t="shared" si="174"/>
        <v>1</v>
      </c>
      <c r="AZ195" s="194">
        <f t="shared" si="174"/>
        <v>2</v>
      </c>
      <c r="BA195" s="194">
        <f t="shared" si="174"/>
        <v>5</v>
      </c>
      <c r="BB195" s="194">
        <f t="shared" si="174"/>
        <v>3</v>
      </c>
      <c r="BC195" s="194">
        <f t="shared" si="174"/>
        <v>3</v>
      </c>
      <c r="BD195" s="194">
        <f t="shared" si="174"/>
        <v>1</v>
      </c>
      <c r="BE195" s="194">
        <f t="shared" si="174"/>
        <v>5</v>
      </c>
      <c r="BF195" s="194">
        <f t="shared" si="174"/>
        <v>2</v>
      </c>
      <c r="BG195" s="194">
        <f t="shared" si="174"/>
        <v>0</v>
      </c>
      <c r="BH195" s="194">
        <f t="shared" si="174"/>
        <v>9</v>
      </c>
      <c r="BI195" s="194">
        <f t="shared" ref="BI195:BM196" si="175">COUNTIF(BI8:BI191,BI5)</f>
        <v>4</v>
      </c>
      <c r="BJ195" s="194">
        <f t="shared" si="175"/>
        <v>4</v>
      </c>
      <c r="BK195" s="194">
        <f t="shared" ref="BK195" si="176">COUNTIF(BK8:BK191,BK5)</f>
        <v>2</v>
      </c>
      <c r="BL195" s="194">
        <f t="shared" si="175"/>
        <v>10</v>
      </c>
      <c r="BM195" s="194">
        <f t="shared" si="175"/>
        <v>92</v>
      </c>
      <c r="BN195" s="199">
        <f>SUM(D195:BM195)</f>
        <v>512</v>
      </c>
      <c r="BO195" s="202" t="s">
        <v>70</v>
      </c>
      <c r="BP195" s="194"/>
      <c r="BQ195" s="194">
        <f t="shared" si="174"/>
        <v>3</v>
      </c>
      <c r="BR195" s="194">
        <f t="shared" si="174"/>
        <v>1</v>
      </c>
      <c r="BS195" s="194">
        <f t="shared" si="174"/>
        <v>1</v>
      </c>
      <c r="BT195" s="194">
        <f t="shared" si="174"/>
        <v>92</v>
      </c>
      <c r="BU195" s="194">
        <f t="shared" ref="BU195:CG195" si="177">COUNTIF(BU8:BU191,BU5)</f>
        <v>92</v>
      </c>
      <c r="BV195" s="194">
        <f t="shared" si="177"/>
        <v>92</v>
      </c>
      <c r="BW195" s="194">
        <f t="shared" si="177"/>
        <v>0</v>
      </c>
      <c r="BX195" s="194">
        <f t="shared" si="177"/>
        <v>0</v>
      </c>
      <c r="BY195" s="194">
        <f t="shared" si="177"/>
        <v>0</v>
      </c>
      <c r="BZ195" s="194">
        <f t="shared" si="177"/>
        <v>0</v>
      </c>
      <c r="CA195" s="194">
        <f t="shared" si="177"/>
        <v>0</v>
      </c>
      <c r="CB195" s="194">
        <f t="shared" si="177"/>
        <v>0</v>
      </c>
      <c r="CC195" s="194">
        <f t="shared" si="177"/>
        <v>0</v>
      </c>
      <c r="CD195" s="194">
        <f t="shared" si="177"/>
        <v>0</v>
      </c>
      <c r="CE195" s="194">
        <f t="shared" si="177"/>
        <v>0</v>
      </c>
      <c r="CF195" s="194">
        <f t="shared" si="177"/>
        <v>0</v>
      </c>
      <c r="CG195" s="194">
        <f t="shared" si="177"/>
        <v>0</v>
      </c>
      <c r="CH195" s="210">
        <f>SUM(BQ195:CG195)</f>
        <v>281</v>
      </c>
      <c r="CI195" s="202" t="s">
        <v>70</v>
      </c>
      <c r="CK195" s="195" t="s">
        <v>70</v>
      </c>
      <c r="CL195" s="197">
        <f>SUM(CH195+BN195)</f>
        <v>793</v>
      </c>
    </row>
    <row r="196" spans="1:90" ht="14.4" thickBot="1" x14ac:dyDescent="0.3">
      <c r="C196" s="195" t="s">
        <v>71</v>
      </c>
      <c r="D196" s="194">
        <f>COUNTIF(D9:D192,D6)</f>
        <v>1</v>
      </c>
      <c r="E196" s="194">
        <f>COUNTIF(E9:E192,E6)</f>
        <v>4</v>
      </c>
      <c r="F196" s="194">
        <f t="shared" ref="F196:BT196" si="178">COUNTIF(F9:F192,F6)</f>
        <v>2</v>
      </c>
      <c r="G196" s="194">
        <f t="shared" si="178"/>
        <v>2</v>
      </c>
      <c r="H196" s="194">
        <f t="shared" si="178"/>
        <v>1</v>
      </c>
      <c r="I196" s="194">
        <f t="shared" si="178"/>
        <v>29</v>
      </c>
      <c r="J196" s="194">
        <f t="shared" si="178"/>
        <v>3</v>
      </c>
      <c r="K196" s="194">
        <f t="shared" si="178"/>
        <v>8</v>
      </c>
      <c r="L196" s="194">
        <f t="shared" si="178"/>
        <v>10</v>
      </c>
      <c r="M196" s="194">
        <f t="shared" si="178"/>
        <v>1</v>
      </c>
      <c r="N196" s="194">
        <f t="shared" si="178"/>
        <v>9</v>
      </c>
      <c r="O196" s="194">
        <f t="shared" si="178"/>
        <v>3</v>
      </c>
      <c r="P196" s="194">
        <f t="shared" si="178"/>
        <v>8</v>
      </c>
      <c r="Q196" s="194">
        <f t="shared" si="178"/>
        <v>92</v>
      </c>
      <c r="R196" s="194">
        <f t="shared" si="178"/>
        <v>3</v>
      </c>
      <c r="S196" s="194">
        <f t="shared" si="178"/>
        <v>1</v>
      </c>
      <c r="T196" s="194">
        <f t="shared" si="178"/>
        <v>0</v>
      </c>
      <c r="U196" s="194">
        <f t="shared" si="178"/>
        <v>7</v>
      </c>
      <c r="V196" s="194">
        <f t="shared" si="178"/>
        <v>4</v>
      </c>
      <c r="W196" s="194">
        <f t="shared" si="178"/>
        <v>91</v>
      </c>
      <c r="X196" s="194">
        <f t="shared" si="178"/>
        <v>6</v>
      </c>
      <c r="Y196" s="194">
        <f t="shared" si="178"/>
        <v>4</v>
      </c>
      <c r="Z196" s="194">
        <f t="shared" si="178"/>
        <v>3</v>
      </c>
      <c r="AA196" s="194">
        <f t="shared" si="178"/>
        <v>1</v>
      </c>
      <c r="AB196" s="194">
        <f t="shared" si="178"/>
        <v>0</v>
      </c>
      <c r="AC196" s="194">
        <f t="shared" si="178"/>
        <v>6</v>
      </c>
      <c r="AD196" s="194">
        <f t="shared" si="178"/>
        <v>92</v>
      </c>
      <c r="AE196" s="194">
        <f t="shared" si="178"/>
        <v>31</v>
      </c>
      <c r="AF196" s="194">
        <f t="shared" si="178"/>
        <v>7</v>
      </c>
      <c r="AG196" s="194">
        <f t="shared" si="178"/>
        <v>11</v>
      </c>
      <c r="AH196" s="194">
        <f t="shared" si="178"/>
        <v>1</v>
      </c>
      <c r="AI196" s="194">
        <f t="shared" si="178"/>
        <v>8</v>
      </c>
      <c r="AJ196" s="194">
        <f t="shared" si="178"/>
        <v>0</v>
      </c>
      <c r="AK196" s="194">
        <f t="shared" si="178"/>
        <v>3</v>
      </c>
      <c r="AL196" s="194">
        <f t="shared" si="178"/>
        <v>8</v>
      </c>
      <c r="AM196" s="194">
        <f t="shared" si="178"/>
        <v>2</v>
      </c>
      <c r="AN196" s="194">
        <f t="shared" si="178"/>
        <v>0</v>
      </c>
      <c r="AO196" s="194">
        <f t="shared" si="178"/>
        <v>5</v>
      </c>
      <c r="AP196" s="194">
        <f t="shared" si="178"/>
        <v>8</v>
      </c>
      <c r="AQ196" s="194">
        <f t="shared" si="178"/>
        <v>0</v>
      </c>
      <c r="AR196" s="194">
        <f t="shared" si="178"/>
        <v>1</v>
      </c>
      <c r="AS196" s="194">
        <f t="shared" si="178"/>
        <v>3</v>
      </c>
      <c r="AT196" s="194">
        <f t="shared" si="178"/>
        <v>3</v>
      </c>
      <c r="AU196" s="194">
        <f t="shared" si="178"/>
        <v>1</v>
      </c>
      <c r="AV196" s="194">
        <f t="shared" si="178"/>
        <v>5</v>
      </c>
      <c r="AW196" s="194">
        <f t="shared" si="178"/>
        <v>3</v>
      </c>
      <c r="AX196" s="194">
        <f t="shared" si="178"/>
        <v>8</v>
      </c>
      <c r="AY196" s="194">
        <f t="shared" si="178"/>
        <v>1</v>
      </c>
      <c r="AZ196" s="194">
        <f t="shared" si="178"/>
        <v>2</v>
      </c>
      <c r="BA196" s="194">
        <f t="shared" si="178"/>
        <v>5</v>
      </c>
      <c r="BB196" s="194">
        <f t="shared" si="178"/>
        <v>3</v>
      </c>
      <c r="BC196" s="194">
        <f t="shared" si="178"/>
        <v>3</v>
      </c>
      <c r="BD196" s="194">
        <f t="shared" si="178"/>
        <v>1</v>
      </c>
      <c r="BE196" s="194">
        <f t="shared" si="178"/>
        <v>5</v>
      </c>
      <c r="BF196" s="194">
        <f t="shared" si="178"/>
        <v>2</v>
      </c>
      <c r="BG196" s="194">
        <f t="shared" si="178"/>
        <v>0</v>
      </c>
      <c r="BH196" s="194">
        <f t="shared" si="178"/>
        <v>8</v>
      </c>
      <c r="BI196" s="194">
        <f t="shared" si="175"/>
        <v>4</v>
      </c>
      <c r="BJ196" s="194">
        <f t="shared" si="175"/>
        <v>4</v>
      </c>
      <c r="BK196" s="194">
        <f t="shared" ref="BK196" si="179">COUNTIF(BK9:BK192,BK6)</f>
        <v>2</v>
      </c>
      <c r="BL196" s="194">
        <f t="shared" si="175"/>
        <v>10</v>
      </c>
      <c r="BM196" s="194">
        <f t="shared" si="175"/>
        <v>92</v>
      </c>
      <c r="BN196" s="199">
        <f>SUM(D196:BM196)</f>
        <v>641</v>
      </c>
      <c r="BO196" s="202" t="s">
        <v>71</v>
      </c>
      <c r="BP196" s="194"/>
      <c r="BQ196" s="194">
        <f t="shared" si="178"/>
        <v>3</v>
      </c>
      <c r="BR196" s="194">
        <f t="shared" si="178"/>
        <v>1</v>
      </c>
      <c r="BS196" s="194">
        <f t="shared" si="178"/>
        <v>1</v>
      </c>
      <c r="BT196" s="194">
        <f t="shared" si="178"/>
        <v>92</v>
      </c>
      <c r="BU196" s="194">
        <f t="shared" ref="BU196:CG196" si="180">COUNTIF(BU9:BU192,BU6)</f>
        <v>92</v>
      </c>
      <c r="BV196" s="194">
        <f t="shared" si="180"/>
        <v>92</v>
      </c>
      <c r="BW196" s="194">
        <f t="shared" si="180"/>
        <v>0</v>
      </c>
      <c r="BX196" s="194">
        <f t="shared" si="180"/>
        <v>0</v>
      </c>
      <c r="BY196" s="194">
        <f t="shared" si="180"/>
        <v>0</v>
      </c>
      <c r="BZ196" s="194">
        <f t="shared" si="180"/>
        <v>0</v>
      </c>
      <c r="CA196" s="194">
        <f t="shared" si="180"/>
        <v>0</v>
      </c>
      <c r="CB196" s="194">
        <f t="shared" si="180"/>
        <v>0</v>
      </c>
      <c r="CC196" s="194">
        <f t="shared" si="180"/>
        <v>0</v>
      </c>
      <c r="CD196" s="194">
        <f t="shared" si="180"/>
        <v>0</v>
      </c>
      <c r="CE196" s="194">
        <f t="shared" si="180"/>
        <v>0</v>
      </c>
      <c r="CF196" s="194">
        <f t="shared" si="180"/>
        <v>0</v>
      </c>
      <c r="CG196" s="194">
        <f t="shared" si="180"/>
        <v>0</v>
      </c>
      <c r="CH196" s="209">
        <f>SUM(BQ196:CG196)</f>
        <v>281</v>
      </c>
      <c r="CI196" s="202" t="s">
        <v>71</v>
      </c>
      <c r="CK196" s="195" t="s">
        <v>71</v>
      </c>
      <c r="CL196" s="198">
        <f>SUM(CH196+BN196)</f>
        <v>922</v>
      </c>
    </row>
    <row r="197" spans="1:90" x14ac:dyDescent="0.25">
      <c r="C197" s="57"/>
      <c r="CJ197" s="13"/>
      <c r="CK197" s="13"/>
    </row>
    <row r="201" spans="1:90" x14ac:dyDescent="0.25">
      <c r="B201" s="182" t="s">
        <v>69</v>
      </c>
      <c r="C201" s="181"/>
      <c r="D201" s="181"/>
    </row>
    <row r="202" spans="1:90" x14ac:dyDescent="0.25">
      <c r="A202">
        <v>1</v>
      </c>
      <c r="B202" s="254" t="s">
        <v>34</v>
      </c>
      <c r="C202" s="181"/>
      <c r="D202" s="181"/>
    </row>
    <row r="203" spans="1:90" x14ac:dyDescent="0.25">
      <c r="A203">
        <f>SUM(A202+1)</f>
        <v>2</v>
      </c>
      <c r="B203" s="255" t="s">
        <v>85</v>
      </c>
      <c r="C203" s="181"/>
      <c r="D203" s="181"/>
    </row>
    <row r="204" spans="1:90" x14ac:dyDescent="0.25">
      <c r="A204">
        <f t="shared" ref="A204:A247" si="181">SUM(A203+1)</f>
        <v>3</v>
      </c>
      <c r="B204" s="256" t="s">
        <v>35</v>
      </c>
      <c r="C204" s="181"/>
      <c r="D204" s="181"/>
    </row>
    <row r="205" spans="1:90" x14ac:dyDescent="0.25">
      <c r="A205">
        <f t="shared" si="181"/>
        <v>4</v>
      </c>
      <c r="B205" s="257" t="s">
        <v>38</v>
      </c>
      <c r="C205" s="181"/>
      <c r="D205" s="181"/>
    </row>
    <row r="206" spans="1:90" x14ac:dyDescent="0.25">
      <c r="A206">
        <f t="shared" si="181"/>
        <v>5</v>
      </c>
      <c r="B206" s="256" t="s">
        <v>39</v>
      </c>
      <c r="C206" s="181"/>
      <c r="D206" s="181"/>
    </row>
    <row r="207" spans="1:90" x14ac:dyDescent="0.25">
      <c r="A207">
        <f t="shared" si="181"/>
        <v>6</v>
      </c>
      <c r="B207" s="257" t="s">
        <v>40</v>
      </c>
      <c r="C207" s="181"/>
      <c r="D207" s="181"/>
    </row>
    <row r="208" spans="1:90" x14ac:dyDescent="0.25">
      <c r="A208">
        <f t="shared" si="181"/>
        <v>7</v>
      </c>
      <c r="B208" s="256" t="s">
        <v>84</v>
      </c>
      <c r="C208" s="181"/>
      <c r="D208" s="181"/>
    </row>
    <row r="209" spans="1:4" x14ac:dyDescent="0.25">
      <c r="A209">
        <f t="shared" si="181"/>
        <v>8</v>
      </c>
      <c r="B209" s="256" t="s">
        <v>42</v>
      </c>
      <c r="C209" s="181"/>
      <c r="D209" s="181"/>
    </row>
    <row r="210" spans="1:4" x14ac:dyDescent="0.25">
      <c r="A210">
        <f t="shared" si="181"/>
        <v>9</v>
      </c>
      <c r="B210" s="257" t="s">
        <v>43</v>
      </c>
      <c r="C210" s="181"/>
      <c r="D210" s="181"/>
    </row>
    <row r="211" spans="1:4" x14ac:dyDescent="0.25">
      <c r="A211">
        <f t="shared" si="181"/>
        <v>10</v>
      </c>
      <c r="B211" s="256" t="s">
        <v>147</v>
      </c>
      <c r="C211" s="181"/>
      <c r="D211" s="181"/>
    </row>
    <row r="212" spans="1:4" x14ac:dyDescent="0.25">
      <c r="A212">
        <f t="shared" si="181"/>
        <v>11</v>
      </c>
      <c r="B212" s="256" t="s">
        <v>148</v>
      </c>
      <c r="C212" s="181"/>
      <c r="D212" s="181"/>
    </row>
    <row r="213" spans="1:4" x14ac:dyDescent="0.25">
      <c r="A213">
        <f t="shared" si="181"/>
        <v>12</v>
      </c>
      <c r="B213" s="257" t="s">
        <v>44</v>
      </c>
      <c r="C213" s="181"/>
      <c r="D213" s="181"/>
    </row>
    <row r="214" spans="1:4" x14ac:dyDescent="0.25">
      <c r="A214">
        <f t="shared" si="181"/>
        <v>13</v>
      </c>
      <c r="B214" s="256" t="s">
        <v>48</v>
      </c>
      <c r="C214" s="181"/>
      <c r="D214" s="181"/>
    </row>
    <row r="215" spans="1:4" x14ac:dyDescent="0.25">
      <c r="A215">
        <f t="shared" si="181"/>
        <v>14</v>
      </c>
      <c r="B215" s="257" t="s">
        <v>77</v>
      </c>
      <c r="C215" s="181"/>
      <c r="D215" s="181"/>
    </row>
    <row r="216" spans="1:4" x14ac:dyDescent="0.25">
      <c r="A216">
        <f t="shared" si="181"/>
        <v>15</v>
      </c>
      <c r="B216" s="256" t="s">
        <v>51</v>
      </c>
      <c r="C216" s="181"/>
      <c r="D216" s="181"/>
    </row>
    <row r="217" spans="1:4" x14ac:dyDescent="0.25">
      <c r="A217">
        <f t="shared" si="181"/>
        <v>16</v>
      </c>
      <c r="B217" s="257" t="s">
        <v>52</v>
      </c>
      <c r="C217" s="181"/>
      <c r="D217" s="181"/>
    </row>
    <row r="218" spans="1:4" x14ac:dyDescent="0.25">
      <c r="A218">
        <f t="shared" si="181"/>
        <v>17</v>
      </c>
      <c r="B218" s="256" t="s">
        <v>53</v>
      </c>
      <c r="C218" s="181"/>
      <c r="D218" s="181"/>
    </row>
    <row r="219" spans="1:4" x14ac:dyDescent="0.25">
      <c r="A219">
        <f t="shared" si="181"/>
        <v>18</v>
      </c>
      <c r="B219" s="257" t="s">
        <v>54</v>
      </c>
      <c r="C219" s="181"/>
      <c r="D219" s="181"/>
    </row>
    <row r="220" spans="1:4" x14ac:dyDescent="0.25">
      <c r="A220">
        <f t="shared" si="181"/>
        <v>19</v>
      </c>
      <c r="B220" s="257" t="s">
        <v>55</v>
      </c>
      <c r="C220" s="181"/>
      <c r="D220" s="181"/>
    </row>
    <row r="221" spans="1:4" x14ac:dyDescent="0.25">
      <c r="A221">
        <f t="shared" si="181"/>
        <v>20</v>
      </c>
      <c r="B221" s="256" t="s">
        <v>56</v>
      </c>
      <c r="C221" s="181"/>
      <c r="D221" s="181"/>
    </row>
    <row r="222" spans="1:4" x14ac:dyDescent="0.25">
      <c r="A222">
        <f t="shared" si="181"/>
        <v>21</v>
      </c>
      <c r="B222" s="257" t="s">
        <v>128</v>
      </c>
      <c r="C222" s="181"/>
      <c r="D222" s="181"/>
    </row>
    <row r="223" spans="1:4" x14ac:dyDescent="0.25">
      <c r="A223">
        <f t="shared" si="181"/>
        <v>22</v>
      </c>
      <c r="B223" s="256" t="s">
        <v>78</v>
      </c>
      <c r="C223" s="181"/>
      <c r="D223" s="181"/>
    </row>
    <row r="224" spans="1:4" x14ac:dyDescent="0.25">
      <c r="A224">
        <f t="shared" si="181"/>
        <v>23</v>
      </c>
      <c r="B224" s="257" t="s">
        <v>150</v>
      </c>
      <c r="C224" s="181"/>
      <c r="D224" s="181"/>
    </row>
    <row r="225" spans="1:4" x14ac:dyDescent="0.25">
      <c r="A225">
        <f t="shared" si="181"/>
        <v>24</v>
      </c>
      <c r="B225" s="257" t="s">
        <v>57</v>
      </c>
      <c r="C225" s="181"/>
      <c r="D225" s="181"/>
    </row>
    <row r="226" spans="1:4" x14ac:dyDescent="0.25">
      <c r="A226">
        <f t="shared" si="181"/>
        <v>25</v>
      </c>
      <c r="B226" s="256" t="s">
        <v>58</v>
      </c>
      <c r="C226" s="181"/>
      <c r="D226" s="181"/>
    </row>
    <row r="227" spans="1:4" x14ac:dyDescent="0.25">
      <c r="A227">
        <f t="shared" si="181"/>
        <v>26</v>
      </c>
      <c r="B227" s="257" t="s">
        <v>126</v>
      </c>
      <c r="C227" s="181"/>
      <c r="D227" s="181"/>
    </row>
    <row r="228" spans="1:4" x14ac:dyDescent="0.25">
      <c r="A228">
        <f t="shared" si="181"/>
        <v>27</v>
      </c>
      <c r="B228" s="256" t="s">
        <v>60</v>
      </c>
      <c r="C228" s="181"/>
      <c r="D228" s="181"/>
    </row>
    <row r="229" spans="1:4" x14ac:dyDescent="0.25">
      <c r="A229">
        <f t="shared" si="181"/>
        <v>28</v>
      </c>
      <c r="B229" s="257" t="s">
        <v>135</v>
      </c>
      <c r="C229" s="181"/>
      <c r="D229" s="181"/>
    </row>
    <row r="230" spans="1:4" x14ac:dyDescent="0.25">
      <c r="A230">
        <f t="shared" si="181"/>
        <v>29</v>
      </c>
      <c r="B230" s="257"/>
      <c r="C230" s="181"/>
      <c r="D230" s="181"/>
    </row>
    <row r="231" spans="1:4" x14ac:dyDescent="0.25">
      <c r="A231">
        <f t="shared" si="181"/>
        <v>30</v>
      </c>
      <c r="B231" s="256"/>
      <c r="C231" s="181"/>
      <c r="D231" s="181"/>
    </row>
    <row r="232" spans="1:4" x14ac:dyDescent="0.25">
      <c r="A232">
        <f t="shared" si="181"/>
        <v>31</v>
      </c>
      <c r="B232" s="257"/>
      <c r="C232" s="181"/>
      <c r="D232" s="181"/>
    </row>
    <row r="233" spans="1:4" x14ac:dyDescent="0.25">
      <c r="A233">
        <f t="shared" si="181"/>
        <v>32</v>
      </c>
      <c r="B233" s="256"/>
      <c r="C233" s="181"/>
      <c r="D233" s="181"/>
    </row>
    <row r="234" spans="1:4" x14ac:dyDescent="0.25">
      <c r="A234">
        <f t="shared" si="181"/>
        <v>33</v>
      </c>
      <c r="B234" s="257"/>
      <c r="C234" s="181"/>
      <c r="D234" s="181"/>
    </row>
    <row r="235" spans="1:4" x14ac:dyDescent="0.25">
      <c r="A235">
        <f t="shared" si="181"/>
        <v>34</v>
      </c>
      <c r="B235" s="256"/>
      <c r="C235" s="181"/>
      <c r="D235" s="181"/>
    </row>
    <row r="236" spans="1:4" x14ac:dyDescent="0.25">
      <c r="A236">
        <f t="shared" si="181"/>
        <v>35</v>
      </c>
      <c r="B236" s="257"/>
      <c r="C236" s="181"/>
      <c r="D236" s="181"/>
    </row>
    <row r="237" spans="1:4" x14ac:dyDescent="0.25">
      <c r="A237">
        <f t="shared" si="181"/>
        <v>36</v>
      </c>
      <c r="B237" s="182"/>
      <c r="C237" s="181"/>
      <c r="D237" s="181"/>
    </row>
    <row r="238" spans="1:4" x14ac:dyDescent="0.25">
      <c r="A238">
        <f t="shared" si="181"/>
        <v>37</v>
      </c>
      <c r="B238" s="182"/>
      <c r="C238" s="181"/>
      <c r="D238" s="181"/>
    </row>
    <row r="239" spans="1:4" x14ac:dyDescent="0.25">
      <c r="A239">
        <f t="shared" si="181"/>
        <v>38</v>
      </c>
      <c r="B239" s="182"/>
      <c r="C239" s="181"/>
      <c r="D239" s="181"/>
    </row>
    <row r="240" spans="1:4" x14ac:dyDescent="0.25">
      <c r="A240">
        <f t="shared" si="181"/>
        <v>39</v>
      </c>
      <c r="B240" s="182"/>
      <c r="C240" s="181"/>
      <c r="D240" s="181"/>
    </row>
    <row r="241" spans="1:4" x14ac:dyDescent="0.25">
      <c r="A241">
        <f t="shared" si="181"/>
        <v>40</v>
      </c>
      <c r="B241" s="182"/>
      <c r="C241" s="181"/>
      <c r="D241" s="181"/>
    </row>
    <row r="242" spans="1:4" x14ac:dyDescent="0.25">
      <c r="A242">
        <f t="shared" si="181"/>
        <v>41</v>
      </c>
      <c r="B242" s="182"/>
      <c r="C242" s="181"/>
      <c r="D242" s="181"/>
    </row>
    <row r="243" spans="1:4" x14ac:dyDescent="0.25">
      <c r="A243">
        <f t="shared" si="181"/>
        <v>42</v>
      </c>
      <c r="B243" s="182"/>
      <c r="C243" s="181"/>
      <c r="D243" s="181"/>
    </row>
    <row r="244" spans="1:4" x14ac:dyDescent="0.25">
      <c r="A244">
        <f t="shared" si="181"/>
        <v>43</v>
      </c>
      <c r="B244" s="184"/>
      <c r="C244" s="181"/>
      <c r="D244" s="181"/>
    </row>
    <row r="245" spans="1:4" x14ac:dyDescent="0.25">
      <c r="A245">
        <f>SUM(A244+1)</f>
        <v>44</v>
      </c>
      <c r="B245" s="164"/>
      <c r="C245" s="181"/>
      <c r="D245" s="181"/>
    </row>
    <row r="246" spans="1:4" x14ac:dyDescent="0.25">
      <c r="A246">
        <f t="shared" si="181"/>
        <v>45</v>
      </c>
    </row>
    <row r="247" spans="1:4" x14ac:dyDescent="0.25">
      <c r="A247">
        <f t="shared" si="181"/>
        <v>46</v>
      </c>
    </row>
  </sheetData>
  <dataConsolidate function="min"/>
  <mergeCells count="48">
    <mergeCell ref="BR1:CJ1"/>
    <mergeCell ref="CP100:CR100"/>
    <mergeCell ref="B8:B11"/>
    <mergeCell ref="B12:B15"/>
    <mergeCell ref="B16:B19"/>
    <mergeCell ref="B20:B23"/>
    <mergeCell ref="B24:B27"/>
    <mergeCell ref="B28:B31"/>
    <mergeCell ref="B32:B35"/>
    <mergeCell ref="B36:B39"/>
    <mergeCell ref="B40:B43"/>
    <mergeCell ref="B44:B47"/>
    <mergeCell ref="B48:B51"/>
    <mergeCell ref="B52:B55"/>
    <mergeCell ref="B56:B59"/>
    <mergeCell ref="B60:B63"/>
    <mergeCell ref="B64:B67"/>
    <mergeCell ref="B68:B71"/>
    <mergeCell ref="B72:B75"/>
    <mergeCell ref="B76:B79"/>
    <mergeCell ref="B80:B83"/>
    <mergeCell ref="B84:B87"/>
    <mergeCell ref="B88:B91"/>
    <mergeCell ref="B92:B95"/>
    <mergeCell ref="B96:B99"/>
    <mergeCell ref="B100:B103"/>
    <mergeCell ref="B104:B107"/>
    <mergeCell ref="B108:B111"/>
    <mergeCell ref="B112:B115"/>
    <mergeCell ref="B116:B119"/>
    <mergeCell ref="B120:B123"/>
    <mergeCell ref="B124:B127"/>
    <mergeCell ref="B128:B131"/>
    <mergeCell ref="B132:B135"/>
    <mergeCell ref="B136:B139"/>
    <mergeCell ref="B140:B143"/>
    <mergeCell ref="B144:B147"/>
    <mergeCell ref="B148:B151"/>
    <mergeCell ref="B152:B155"/>
    <mergeCell ref="B156:B159"/>
    <mergeCell ref="B160:B163"/>
    <mergeCell ref="B184:B187"/>
    <mergeCell ref="B188:B191"/>
    <mergeCell ref="B164:B167"/>
    <mergeCell ref="B168:B171"/>
    <mergeCell ref="B172:B175"/>
    <mergeCell ref="B176:B179"/>
    <mergeCell ref="B180:B183"/>
  </mergeCells>
  <phoneticPr fontId="0" type="noConversion"/>
  <conditionalFormatting sqref="BQ10:CG10 BQ138:CG138 BQ190:CG190 BQ14:CG14 BQ18:CG18 BQ26:CG26 BQ30:CG30 BQ38:CG38 BQ42:CG42 BQ46:CG46 BQ50:CG50 BQ54:CG54 BQ58:CG58 BQ62:CG62 BQ66:CG66 BQ70:CG70 BQ74:CG74 BQ78:CG78 BQ82:CG82 BQ86:CG86 BQ90:CG90 BQ102:CG102 BQ106:CG106 BQ122:CG122 BQ126:CG126 BQ130:CG130 BQ134:CG134 BQ142:CG142 BQ146:CG146 BQ150:CG150 BQ154:CG154 BQ158:CG158 BQ162:CG162 BQ166:CG166 BQ170:CG170 BQ174:CG174 BQ178:CG178 BQ182:CG182 BQ186:CG186 BQ22:CG22 BQ34:CG34 BQ94:CG94 BQ98:CG98 BQ110:CG110 BQ114:CG114 BQ118:CG118 D138:BJ138 D190:BJ190 D162:BJ162 D142:BJ142 D146:BJ146 D150:BJ150 D154:BJ154 D158:BJ158 D166:BJ166 D170:BJ170 D174:BJ174 D178:BJ178 D182:BJ182 D186:BJ186 D122:BJ122 D10:BJ10 D14:BJ14 D18:BJ18 D22:BJ22 D26:BJ26 D30:BJ30 D34:BJ34 D38:BJ38 D42:BJ42 D46:BJ46 D50:BJ50 D54:BJ54 D58:BJ58 D62:BJ62 D66:BJ66 D70:BJ70 D74:BJ74 D78:BJ78 D82:BJ82 D86:BJ86 D90:BJ90 D94:BJ94 D98:BJ98 D102:BJ102 D106:BJ106 D110:BJ110 D114:BJ114 D118:BJ118 D126:BJ126 D130:BJ130 D134:BJ134 BL134:BM134 BL130:BM130 BL126:BM126 BL118:BM118 BL114:BM114 BL110:BM110 BL106:BM106 BL102:BM102 BL98:BM98 BL94:BM94 BL90:BM90 BL86:BM86 BL82:BM82 BL78:BM78 BL74:BM74 BL70:BM70 BL66:BM66 BL62:BM62 BL58:BM58 BL54:BM54 BL50:BM50 BL46:BM46 BL42:BM42 BL38:BM38 BL34:BM34 BL30:BM30 BL26:BM26 BL22:BM22 BL18:BM18 BL14:BM14 BL10:BM10 BL122:BM122 BL186:BM186 BL182:BM182 BL178:BM178 BL174:BM174 BL170:BM170 BL166:BM166 BL158:BM158 BL154:BM154 BL150:BM150 BL146:BM146 BL142:BM142 BL162:BM162 BL190:BM190 BL138:BM138">
    <cfRule type="cellIs" dxfId="582" priority="611" stopIfTrue="1" operator="equal">
      <formula>0</formula>
    </cfRule>
    <cfRule type="cellIs" dxfId="581" priority="612" stopIfTrue="1" operator="equal">
      <formula>1</formula>
    </cfRule>
  </conditionalFormatting>
  <conditionalFormatting sqref="BQ11:CG11 BQ15:CG15 BQ19:CG19 BQ23:CG23 BQ27:CG27 BQ31:CG31 BQ35:CG35 BQ39:CG39 BQ43:CG43 BQ47:CG47 BQ51:CG51 BQ55:CG55 BQ59:CG59 BQ63:CG63 BQ67:CG67 BQ71:CG71 BQ75:CG75 BQ79:CG79 BQ83:CG83 BQ87:CG87 BQ91:CG91 BQ95:CG95 BQ99:CG99 BQ103:CG103 BQ107:CG107 BQ111:CG111 BQ119:CG119 BQ123:CG123 BQ127:CG127 BQ131:CG131 BQ135:CG135 BQ139:CG139 BQ143:CG143 BQ147:CG147 BQ151:CG151 BQ155:CG155 BQ159:CG159 BQ163:CG163 BQ167:CG167 BQ171:CG171 BQ175:CG175 BQ179:CG179 BQ183:CG183 BQ187:CG187 BQ191:CG191 BQ115:CG115 D151:BJ151 D155:BJ155 D159:BJ159 D163:BJ163 D171:BJ171 D175:BJ175 D179:BJ179 D183:BJ183 D187:BJ187 D191:BJ191 D167:BJ167 D123:BJ123 D139:BJ139 D143:BJ143 D147:BJ147 D11:BJ11 D15:BJ15 D19:BJ19 D23:BJ23 D31:BJ31 D35:BJ35 D39:BJ39 D43:BJ43 D47:BJ47 D51:BJ51 D55:BJ55 D59:BJ59 D63:BJ63 D67:BJ67 D71:BJ71 D75:BJ75 D79:BJ79 D83:BJ83 D87:BJ87 D91:BJ91 D95:BJ95 D99:BJ99 D103:BJ103 D107:BJ107 D111:BJ111 D115:BJ115 D119:BJ119 D127:BJ127 D131:BJ131 D135:BJ135 BL135:BM135 BL131:BM131 BL127:BM127 BL119:BM119 BL115:BM115 BL111:BM111 BL107:BM107 BL103:BM103 BL99:BM99 BL95:BM95 BL91:BM91 BL87:BM87 BL83:BM83 BL79:BM79 BL75:BM75 BL71:BM71 BL67:BM67 BL63:BM63 BL59:BM59 BL55:BM55 BL51:BM51 BL47:BM47 BL43:BM43 BL39:BM39 BL35:BM35 BL31:BM31 BL27:BM27 BL23:BM23 BL19:BM19 BL15:BM15 BL11:BM11 BL147:BM147 BL143:BM143 BL139:BM139 BL123:BM123 BL167:BM167 BL191:BM191 BL187:BM187 BL183:BM183 BL179:BM179 BL175:BM175 BL171:BM171 BL163:BM163 BL159:BM159 BL155:BM155 BL151:BM151 D27:BJ27">
    <cfRule type="cellIs" dxfId="580" priority="613" stopIfTrue="1" operator="equal">
      <formula>0</formula>
    </cfRule>
  </conditionalFormatting>
  <conditionalFormatting sqref="CL190:CL191 BP50:CH50 BP66:CH66 BP82:CH82 BP90:CH90 BP98:CH98 BP106:CH106 BP114:CH114 BP122:CH122 BP126:CH126 BP130:CH130 BP134:CG134 BP138:CH138 BP142:CG142 BP146:CH146 BP150:CG150 BP154:CH154 BP158:CG158 BP162:CH162 BP166:CG166 BP170:CH170 BP174:CG174 BP178:CH178 BP182:CH182 BP186:CH186 BP190:CH190 BP10:CG11 CJ10:CJ11 CL10:CL11 CJ14:CJ15 CJ18:CJ19 CJ22:CJ23 CJ26:CJ27 CL14:CL15 CL18:CL19 CL22:CL23 CL26:CL27 CJ30:CJ31 CJ34:CJ35 CJ38:CJ39 CJ42:CJ43 CL30:CL31 CL34:CL35 CL38:CL39 CL42:CL43 CJ46:CJ47 CJ50:CJ51 CJ54:CJ55 CJ58:CJ59 CL46:CL47 CL50:CL51 CL54:CL55 CL58:CL59 CJ62:CJ63 CJ66:CJ67 CJ70:CJ71 CJ74:CJ75 CL62:CL63 CL66:CL67 CL70:CL71 CL74:CL75 CJ78:CJ79 CJ82:CJ83 CJ86:CJ87 CJ90:CJ91 CL78:CL79 CL82:CL83 CL86:CL87 CL90:CL91 CJ94:CJ95 CJ98:CJ99 CJ102:CJ103 CJ106:CJ107 CL94:CL95 CL98:CL99 CL102:CL103 CL106:CL107 CJ110:CJ111 CJ114:CJ115 CJ118:CJ119 CJ122:CJ123 CL110:CL111 CL114:CL115 CL118:CL119 CL122:CL123 BP135 BP139 CJ126:CJ127 CJ130:CJ131 CJ134:CJ135 CJ138:CJ139 CL126:CL127 CL130:CL131 CL134:CL135 CL138:CL139 BP143 BP147 BP151 BP155 CJ142:CJ143 CJ146:CJ147 CJ150:CJ151 CJ154:CJ155 CL142:CL143 CL146:CL147 CL150:CL151 CL154:CL155 BP159 BP163 BP167 BP171 CJ158:CJ159 CJ162:CJ163 CJ166:CJ167 CJ170:CJ171 CL158:CL159 CL162:CL163 CL166:CL167 CL170:CL171 BP175 CJ174:CJ175 CL174:CL175 BP179 BP183 BP187 BP191 CJ178:CJ179 CJ182:CJ183 CJ186:CJ187 CJ190:CJ191 CL178:CL179 CL182:CL183 CL186:CL187 BP14:CG15 BP18:CG19 BP26:CG27 BP30:CG31 BP38:CG39 BP42:CG43 BP46:CG47 BP50:CG51 BP54:CG55 BP58:CG59 BP62:CG63 BP66:CG67 BP70:CG71 BP74:CG75 BP78:CG79 BP82:CG83 BP86:CG87 BP90:CG91 BP102:CG103 BP106:CG107 BP122:CG123 BP126:CG127 BP130:CG131 BQ134:CG135 BQ138:CG139 BQ142:CG143 BQ146:CG147 BQ150:CG151 BQ154:CG155 BQ158:CG159 BQ162:CG163 BQ166:CG167 BQ170:CG171 BQ174:CG175 BQ178:CG179 BQ182:CG183 BQ186:CG187 BQ190:CG191 BP22:CG23 BP34:CG35 BP94:CG95 BP98:CG99 BP110:CG111 BP118:CG119 BP114:CG115 BL46:BN46 BL126:BN126 BL122:BN122 BL118:BN118 BL114:BN114 BL110:BN110 BL106:BN106 BL102:BN102 BL98:BN98 BL94:BN94 BL90:BN90 BL86:BN86 BL82:BN82 BL78:BN78 BL74:BN74 BL70:BN70 BL66:BN66 BL62:BN62 BL58:BN58 BL54:BN54 BL50:BN50 BL42:BN42 BL38:BN38 BL186:BN186 BL182:BN182 BL178:BN178 BL174:BN174 BL170:BN170 BL166:BN166 BL158:BN158 BL154:BN154 BL150:BN150 BL146:BN146 BL142:BN142 BL134:BN134 BL130:BN130 BL34:BN34 BL26:BN26 BL22:BN22 BL138:BN138 BL30:BN30 BL18:BN18 BL14:BN14 BL10:BN10 BL162:BN162 BL190:BN190 D190:BJ191 D162:BJ163 D138:BJ139 D142:BJ143 D146:BJ147 D150:BJ151 D154:BJ155 D158:BJ159 D166:BJ167 D170:BJ171 D174:BJ175 D178:BJ179 D182:BJ183 D186:BJ187 D122:BJ123 C10:BJ11 D14:BJ15 D18:BJ19 D22:BJ23 D30:BJ31 D34:BJ35 D38:BJ39 D42:BJ43 D46:BJ47 D50:BJ51 D54:BJ55 D58:BJ59 D62:BJ63 D66:BJ67 D70:BJ71 D74:BJ75 D78:BJ79 D82:BJ83 D86:BJ87 D90:BJ91 D94:BJ95 D98:BJ99 D102:BJ103 D106:BJ107 D110:BJ111 D114:BJ115 D118:BJ119 D126:BJ127 D130:BJ131 D134:BJ135 BL134:BM135 BL130:BM131 BL126:BM127 BL118:BM119 BL114:BM115 BL110:BM111 BL106:BM107 BL102:BM103 BL98:BM99 BL94:BM95 BL90:BM91 BL86:BM87 BL82:BM83 BL78:BM79 BL74:BM75 BL70:BM71 BL66:BM67 BL62:BM63 BL58:BM59 BL54:BM55 BL50:BM51 BL46:BM47 BL42:BM43 BL38:BM39 BL34:BM35 BL30:BM31 BL26:BM27 BL22:BM23 BL18:BM19 BL14:BM15 BL10:BM11 BL122:BM123 BL186:BM187 BL182:BM183 BL178:BM179 BL174:BM175 BL170:BM171 BL166:BM167 BL158:BM159 BL154:BM155 BL150:BM151 BL146:BM147 BL142:BM143 BL138:BM139 BL162:BM163 BL190:BM191 D26:BJ27">
    <cfRule type="colorScale" priority="610">
      <colorScale>
        <cfvo type="num" val="0"/>
        <cfvo type="num" val="1"/>
        <color rgb="FFFF7128"/>
        <color rgb="FF00B050"/>
      </colorScale>
    </cfRule>
  </conditionalFormatting>
  <conditionalFormatting sqref="BQ5:CG6 CO8:CO53 BL5:BM6">
    <cfRule type="cellIs" dxfId="579" priority="240" stopIfTrue="1" operator="lessThan">
      <formula>0</formula>
    </cfRule>
  </conditionalFormatting>
  <conditionalFormatting sqref="BI6 D6:AY6 BJ5:BJ6 D5:BI5">
    <cfRule type="cellIs" dxfId="578" priority="13" stopIfTrue="1" operator="lessThan">
      <formula>0</formula>
    </cfRule>
  </conditionalFormatting>
  <conditionalFormatting sqref="AZ6:BH6">
    <cfRule type="cellIs" dxfId="577" priority="12" stopIfTrue="1" operator="lessThan">
      <formula>0</formula>
    </cfRule>
  </conditionalFormatting>
  <conditionalFormatting sqref="D4:BJ4 BL4">
    <cfRule type="cellIs" dxfId="576" priority="11" operator="equal">
      <formula>"FREE"</formula>
    </cfRule>
  </conditionalFormatting>
  <conditionalFormatting sqref="D2:BJ2 BL2:BM2">
    <cfRule type="cellIs" dxfId="575" priority="10" operator="equal">
      <formula>1000</formula>
    </cfRule>
  </conditionalFormatting>
  <conditionalFormatting sqref="BK134 BK130 BK126 BK118 BK114 BK110 BK106 BK102 BK98 BK94 BK90 BK86 BK82 BK78 BK74 BK70 BK66 BK62 BK58 BK54 BK50 BK46 BK42 BK38 BK34 BK30 BK26 BK22 BK18 BK14 BK10 BK122 BK186 BK182 BK178 BK174 BK170 BK166 BK158 BK154 BK150 BK146 BK142 BK162 BK190 BK138">
    <cfRule type="cellIs" dxfId="574" priority="6" stopIfTrue="1" operator="equal">
      <formula>0</formula>
    </cfRule>
    <cfRule type="cellIs" dxfId="573" priority="7" stopIfTrue="1" operator="equal">
      <formula>1</formula>
    </cfRule>
  </conditionalFormatting>
  <conditionalFormatting sqref="BK135 BK131 BK127 BK119 BK115 BK111 BK107 BK103 BK99 BK95 BK91 BK87 BK83 BK79 BK75 BK71 BK67 BK63 BK59 BK55 BK51 BK47 BK43 BK39 BK35 BK31 BK27 BK23 BK19 BK15 BK11 BK147 BK143 BK139 BK123 BK167 BK191 BK187 BK183 BK179 BK175 BK171 BK163 BK159 BK155 BK151">
    <cfRule type="cellIs" dxfId="572" priority="8" stopIfTrue="1" operator="equal">
      <formula>0</formula>
    </cfRule>
  </conditionalFormatting>
  <conditionalFormatting sqref="BK134:BK135 BK130:BK131 BK126:BK127 BK118:BK119 BK114:BK115 BK110:BK111 BK106:BK107 BK102:BK103 BK98:BK99 BK94:BK95 BK90:BK91 BK86:BK87 BK82:BK83 BK78:BK79 BK74:BK75 BK70:BK71 BK66:BK67 BK62:BK63 BK58:BK59 BK54:BK55 BK50:BK51 BK46:BK47 BK42:BK43 BK38:BK39 BK34:BK35 BK30:BK31 BK26:BK27 BK22:BK23 BK18:BK19 BK14:BK15 BK10:BK11 BK122:BK123 BK186:BK187 BK182:BK183 BK178:BK179 BK174:BK175 BK170:BK171 BK166:BK167 BK158:BK159 BK154:BK155 BK150:BK151 BK146:BK147 BK142:BK143 BK138:BK139 BK162:BK163 BK190:BK191">
    <cfRule type="colorScale" priority="5">
      <colorScale>
        <cfvo type="num" val="0"/>
        <cfvo type="num" val="1"/>
        <color rgb="FFFF7128"/>
        <color rgb="FF00B050"/>
      </colorScale>
    </cfRule>
  </conditionalFormatting>
  <conditionalFormatting sqref="BK5:BK6">
    <cfRule type="cellIs" dxfId="571" priority="4" stopIfTrue="1" operator="lessThan">
      <formula>0</formula>
    </cfRule>
  </conditionalFormatting>
  <conditionalFormatting sqref="BK4">
    <cfRule type="cellIs" dxfId="570" priority="3" operator="equal">
      <formula>"FREE"</formula>
    </cfRule>
  </conditionalFormatting>
  <conditionalFormatting sqref="BK2">
    <cfRule type="cellIs" dxfId="569" priority="2" operator="equal">
      <formula>1000</formula>
    </cfRule>
  </conditionalFormatting>
  <conditionalFormatting sqref="BM4">
    <cfRule type="cellIs" dxfId="568" priority="1" operator="equal">
      <formula>"FREE"</formula>
    </cfRule>
  </conditionalFormatting>
  <dataValidations count="1">
    <dataValidation type="list" errorStyle="warning" showErrorMessage="1" sqref="B8 B24 B140 B168 B12 B16 B20 B156 B132 B184 B152 B148 B176 B188 B144 B172 B136 B164 B160 B180 B128 B28 B32 B36 B40 B44 B48 B52 B56 B60 B64 B68 B72 B76 B80 B84 B88 B92 B96 B100 B104 B108 B112 B116 B120 B124" xr:uid="{00000000-0002-0000-0400-000000000000}">
      <formula1>$B$202:$B$251</formula1>
    </dataValidation>
  </dataValidations>
  <printOptions horizontalCentered="1" verticalCentered="1"/>
  <pageMargins left="0.27559055118110237" right="0.31496062992125984" top="0.23622047244094491" bottom="0.15748031496062992" header="0.11811023622047245" footer="0.27559055118110237"/>
  <pageSetup paperSize="9" scale="41" fitToWidth="6" fitToHeight="4" orientation="landscape" horizontalDpi="200" verticalDpi="200"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6">
    <tabColor rgb="FF00B0F0"/>
  </sheetPr>
  <dimension ref="A1:CX179"/>
  <sheetViews>
    <sheetView zoomScale="58" zoomScaleNormal="58" workbookViewId="0">
      <pane xSplit="3" ySplit="7" topLeftCell="D8" activePane="bottomRight" state="frozen"/>
      <selection activeCell="O8" sqref="O8:R53"/>
      <selection pane="topRight" activeCell="O8" sqref="O8:R53"/>
      <selection pane="bottomLeft" activeCell="O8" sqref="O8:R53"/>
      <selection pane="bottomRight"/>
    </sheetView>
  </sheetViews>
  <sheetFormatPr baseColWidth="10" defaultColWidth="11.44140625" defaultRowHeight="13.2" x14ac:dyDescent="0.25"/>
  <cols>
    <col min="1" max="1" width="3.5546875" customWidth="1"/>
    <col min="2" max="2" width="27.5546875" bestFit="1" customWidth="1"/>
    <col min="3" max="3" width="25.77734375" customWidth="1"/>
    <col min="4" max="4" width="24.21875" style="1" bestFit="1" customWidth="1"/>
    <col min="5" max="5" width="15.109375" style="1" bestFit="1" customWidth="1"/>
    <col min="6" max="6" width="20.109375" style="1" bestFit="1" customWidth="1"/>
    <col min="7" max="7" width="21" style="1" bestFit="1" customWidth="1"/>
    <col min="8" max="8" width="15.44140625" style="1" bestFit="1" customWidth="1"/>
    <col min="9" max="10" width="17.88671875" style="1" bestFit="1" customWidth="1"/>
    <col min="11" max="11" width="22.5546875" style="1" bestFit="1" customWidth="1"/>
    <col min="12" max="12" width="38.77734375" style="1" bestFit="1" customWidth="1"/>
    <col min="13" max="13" width="26.44140625" style="1" bestFit="1" customWidth="1"/>
    <col min="14" max="14" width="17.6640625" style="1" bestFit="1" customWidth="1"/>
    <col min="15" max="15" width="34.5546875" style="1" bestFit="1" customWidth="1"/>
    <col min="16" max="16" width="35.109375" style="1" bestFit="1" customWidth="1"/>
    <col min="17" max="17" width="26.77734375" style="1" bestFit="1" customWidth="1"/>
    <col min="18" max="18" width="24.33203125" style="1" bestFit="1" customWidth="1"/>
    <col min="19" max="19" width="26.5546875" style="1" bestFit="1" customWidth="1"/>
    <col min="20" max="20" width="32" style="1" bestFit="1" customWidth="1"/>
    <col min="21" max="21" width="24" style="1" bestFit="1" customWidth="1"/>
    <col min="22" max="22" width="39.21875" style="1" bestFit="1" customWidth="1"/>
    <col min="23" max="23" width="28.109375" style="1" bestFit="1" customWidth="1"/>
    <col min="24" max="24" width="22" style="1" bestFit="1" customWidth="1"/>
    <col min="25" max="25" width="14.5546875" style="1" bestFit="1" customWidth="1"/>
    <col min="26" max="26" width="14.88671875" style="1" bestFit="1" customWidth="1"/>
    <col min="27" max="27" width="15.77734375" style="1" bestFit="1" customWidth="1"/>
    <col min="28" max="28" width="36.33203125" style="1" bestFit="1" customWidth="1"/>
    <col min="29" max="29" width="35.109375" style="1" bestFit="1" customWidth="1"/>
    <col min="30" max="30" width="16.77734375" style="1" bestFit="1" customWidth="1"/>
    <col min="31" max="31" width="17.88671875" style="1" bestFit="1" customWidth="1"/>
    <col min="32" max="32" width="22" style="1" bestFit="1" customWidth="1"/>
    <col min="33" max="33" width="13.109375" style="1" bestFit="1" customWidth="1"/>
    <col min="34" max="34" width="31.44140625" style="1" bestFit="1" customWidth="1"/>
    <col min="35" max="35" width="13.6640625" style="1" bestFit="1" customWidth="1"/>
    <col min="36" max="36" width="20.109375" style="1" bestFit="1" customWidth="1"/>
    <col min="37" max="37" width="15.109375" style="1" bestFit="1" customWidth="1"/>
    <col min="38" max="38" width="28.109375" style="1" bestFit="1" customWidth="1"/>
    <col min="39" max="39" width="32" style="1" bestFit="1" customWidth="1"/>
    <col min="40" max="40" width="27.6640625" style="1" bestFit="1" customWidth="1"/>
    <col min="41" max="41" width="25.88671875" style="1" bestFit="1" customWidth="1"/>
    <col min="42" max="42" width="44.5546875" style="1" bestFit="1" customWidth="1"/>
    <col min="43" max="43" width="28.109375" style="1" bestFit="1" customWidth="1"/>
    <col min="44" max="44" width="31.21875" style="1" bestFit="1" customWidth="1"/>
    <col min="45" max="45" width="21" style="1" bestFit="1" customWidth="1"/>
    <col min="46" max="46" width="15.33203125" style="1" bestFit="1" customWidth="1"/>
    <col min="47" max="47" width="28.109375" style="1" bestFit="1" customWidth="1"/>
    <col min="48" max="48" width="24.21875" style="1" bestFit="1" customWidth="1"/>
    <col min="49" max="49" width="22.5546875" style="1" bestFit="1" customWidth="1"/>
    <col min="50" max="50" width="13.6640625" style="1" bestFit="1" customWidth="1"/>
    <col min="51" max="51" width="26.44140625" style="1" bestFit="1" customWidth="1"/>
    <col min="52" max="52" width="13.109375" style="1" bestFit="1" customWidth="1"/>
    <col min="53" max="53" width="19.33203125" style="1" bestFit="1" customWidth="1"/>
    <col min="54" max="54" width="16.77734375" style="1" bestFit="1" customWidth="1"/>
    <col min="55" max="55" width="26.5546875" style="1" bestFit="1" customWidth="1"/>
    <col min="56" max="56" width="31.44140625" style="1" bestFit="1" customWidth="1"/>
    <col min="57" max="57" width="18.33203125" style="1" bestFit="1" customWidth="1"/>
    <col min="58" max="58" width="36.44140625" style="1" bestFit="1" customWidth="1"/>
    <col min="59" max="59" width="31" style="1" bestFit="1" customWidth="1"/>
    <col min="60" max="60" width="24.77734375" style="1" bestFit="1" customWidth="1"/>
    <col min="61" max="61" width="15.33203125" style="1" bestFit="1" customWidth="1"/>
    <col min="62" max="62" width="16.77734375" style="1" bestFit="1" customWidth="1"/>
    <col min="63" max="63" width="37.6640625" style="1" bestFit="1" customWidth="1"/>
    <col min="64" max="64" width="28.109375" style="1" bestFit="1" customWidth="1"/>
    <col min="65" max="65" width="23.33203125" style="1" bestFit="1" customWidth="1"/>
    <col min="66" max="66" width="14" customWidth="1"/>
    <col min="67" max="67" width="26.5546875" style="24" customWidth="1"/>
    <col min="68" max="68" width="13" style="26" bestFit="1" customWidth="1"/>
    <col min="69" max="69" width="18.109375" style="26" bestFit="1" customWidth="1"/>
    <col min="70" max="70" width="35.77734375" bestFit="1" customWidth="1"/>
    <col min="71" max="85" width="14.77734375" customWidth="1"/>
    <col min="86" max="86" width="15.44140625" bestFit="1" customWidth="1"/>
    <col min="87" max="87" width="26.5546875" customWidth="1"/>
    <col min="88" max="88" width="14" customWidth="1"/>
    <col min="89" max="89" width="26.5546875" customWidth="1"/>
    <col min="90" max="90" width="12.5546875" style="24" customWidth="1"/>
    <col min="91" max="91" width="11.44140625" customWidth="1"/>
    <col min="92" max="92" width="3.44140625" bestFit="1" customWidth="1"/>
    <col min="93" max="93" width="27.5546875" bestFit="1" customWidth="1"/>
    <col min="98" max="98" width="3" bestFit="1" customWidth="1"/>
    <col min="99" max="99" width="26.77734375" bestFit="1" customWidth="1"/>
    <col min="100" max="100" width="9.5546875" customWidth="1"/>
    <col min="101" max="101" width="12.5546875" customWidth="1"/>
    <col min="102" max="102" width="9.5546875" customWidth="1"/>
  </cols>
  <sheetData>
    <row r="1" spans="1:102" x14ac:dyDescent="0.25">
      <c r="D1" s="39">
        <v>1</v>
      </c>
      <c r="E1" s="39">
        <f>SUM(D1+1)</f>
        <v>2</v>
      </c>
      <c r="F1" s="39">
        <f t="shared" ref="F1:BJ1" si="0">SUM(E1+1)</f>
        <v>3</v>
      </c>
      <c r="G1" s="39">
        <f t="shared" si="0"/>
        <v>4</v>
      </c>
      <c r="H1" s="39">
        <f t="shared" si="0"/>
        <v>5</v>
      </c>
      <c r="I1" s="39">
        <f t="shared" si="0"/>
        <v>6</v>
      </c>
      <c r="J1" s="39">
        <f t="shared" si="0"/>
        <v>7</v>
      </c>
      <c r="K1" s="39">
        <f t="shared" si="0"/>
        <v>8</v>
      </c>
      <c r="L1" s="39">
        <f t="shared" si="0"/>
        <v>9</v>
      </c>
      <c r="M1" s="39">
        <f t="shared" si="0"/>
        <v>10</v>
      </c>
      <c r="N1" s="39">
        <f t="shared" si="0"/>
        <v>11</v>
      </c>
      <c r="O1" s="39">
        <f t="shared" si="0"/>
        <v>12</v>
      </c>
      <c r="P1" s="39">
        <f t="shared" si="0"/>
        <v>13</v>
      </c>
      <c r="Q1" s="39">
        <f t="shared" si="0"/>
        <v>14</v>
      </c>
      <c r="R1" s="39">
        <f t="shared" si="0"/>
        <v>15</v>
      </c>
      <c r="S1" s="39">
        <f t="shared" si="0"/>
        <v>16</v>
      </c>
      <c r="T1" s="39">
        <f t="shared" si="0"/>
        <v>17</v>
      </c>
      <c r="U1" s="39">
        <f t="shared" si="0"/>
        <v>18</v>
      </c>
      <c r="V1" s="39">
        <f t="shared" si="0"/>
        <v>19</v>
      </c>
      <c r="W1" s="39">
        <f t="shared" si="0"/>
        <v>20</v>
      </c>
      <c r="X1" s="39">
        <f t="shared" si="0"/>
        <v>21</v>
      </c>
      <c r="Y1" s="39">
        <f t="shared" si="0"/>
        <v>22</v>
      </c>
      <c r="Z1" s="39">
        <f t="shared" si="0"/>
        <v>23</v>
      </c>
      <c r="AA1" s="39">
        <f t="shared" si="0"/>
        <v>24</v>
      </c>
      <c r="AB1" s="39">
        <f t="shared" si="0"/>
        <v>25</v>
      </c>
      <c r="AC1" s="39">
        <f t="shared" si="0"/>
        <v>26</v>
      </c>
      <c r="AD1" s="39">
        <f t="shared" si="0"/>
        <v>27</v>
      </c>
      <c r="AE1" s="39">
        <f t="shared" si="0"/>
        <v>28</v>
      </c>
      <c r="AF1" s="39">
        <f t="shared" si="0"/>
        <v>29</v>
      </c>
      <c r="AG1" s="39">
        <f t="shared" si="0"/>
        <v>30</v>
      </c>
      <c r="AH1" s="39">
        <f t="shared" si="0"/>
        <v>31</v>
      </c>
      <c r="AI1" s="39">
        <f t="shared" si="0"/>
        <v>32</v>
      </c>
      <c r="AJ1" s="39">
        <f t="shared" si="0"/>
        <v>33</v>
      </c>
      <c r="AK1" s="39">
        <f t="shared" si="0"/>
        <v>34</v>
      </c>
      <c r="AL1" s="39">
        <f t="shared" si="0"/>
        <v>35</v>
      </c>
      <c r="AM1" s="39">
        <f t="shared" si="0"/>
        <v>36</v>
      </c>
      <c r="AN1" s="39">
        <f t="shared" si="0"/>
        <v>37</v>
      </c>
      <c r="AO1" s="39">
        <f t="shared" si="0"/>
        <v>38</v>
      </c>
      <c r="AP1" s="39">
        <f t="shared" si="0"/>
        <v>39</v>
      </c>
      <c r="AQ1" s="39">
        <f t="shared" si="0"/>
        <v>40</v>
      </c>
      <c r="AR1" s="39">
        <f t="shared" si="0"/>
        <v>41</v>
      </c>
      <c r="AS1" s="39">
        <f t="shared" si="0"/>
        <v>42</v>
      </c>
      <c r="AT1" s="39">
        <f t="shared" si="0"/>
        <v>43</v>
      </c>
      <c r="AU1" s="39">
        <f t="shared" si="0"/>
        <v>44</v>
      </c>
      <c r="AV1" s="39">
        <f t="shared" si="0"/>
        <v>45</v>
      </c>
      <c r="AW1" s="39">
        <f t="shared" si="0"/>
        <v>46</v>
      </c>
      <c r="AX1" s="39">
        <f t="shared" si="0"/>
        <v>47</v>
      </c>
      <c r="AY1" s="39">
        <f t="shared" si="0"/>
        <v>48</v>
      </c>
      <c r="AZ1" s="39">
        <f t="shared" si="0"/>
        <v>49</v>
      </c>
      <c r="BA1" s="39">
        <f t="shared" si="0"/>
        <v>50</v>
      </c>
      <c r="BB1" s="39">
        <f t="shared" si="0"/>
        <v>51</v>
      </c>
      <c r="BC1" s="39">
        <f t="shared" si="0"/>
        <v>52</v>
      </c>
      <c r="BD1" s="39">
        <f t="shared" si="0"/>
        <v>53</v>
      </c>
      <c r="BE1" s="39">
        <f t="shared" si="0"/>
        <v>54</v>
      </c>
      <c r="BF1" s="154">
        <f t="shared" si="0"/>
        <v>55</v>
      </c>
      <c r="BG1" s="39">
        <f t="shared" si="0"/>
        <v>56</v>
      </c>
      <c r="BH1" s="39">
        <f t="shared" si="0"/>
        <v>57</v>
      </c>
      <c r="BI1" s="39">
        <f t="shared" si="0"/>
        <v>58</v>
      </c>
      <c r="BJ1" s="39">
        <f t="shared" si="0"/>
        <v>59</v>
      </c>
      <c r="BK1" s="39">
        <f t="shared" ref="BK1" si="1">SUM(BJ1+1)</f>
        <v>60</v>
      </c>
      <c r="BL1" s="39">
        <f t="shared" ref="BL1" si="2">SUM(BK1+1)</f>
        <v>61</v>
      </c>
      <c r="BM1" s="39">
        <f t="shared" ref="BM1" si="3">SUM(BL1+1)</f>
        <v>62</v>
      </c>
    </row>
    <row r="2" spans="1:102" x14ac:dyDescent="0.25">
      <c r="D2" s="39">
        <v>902</v>
      </c>
      <c r="E2" s="39">
        <v>531</v>
      </c>
      <c r="F2" s="39">
        <v>516</v>
      </c>
      <c r="G2" s="39">
        <v>103</v>
      </c>
      <c r="H2" s="39">
        <v>904</v>
      </c>
      <c r="I2" s="39">
        <v>713</v>
      </c>
      <c r="J2" s="39">
        <v>912</v>
      </c>
      <c r="K2" s="39">
        <v>426</v>
      </c>
      <c r="L2" s="39">
        <v>726</v>
      </c>
      <c r="M2" s="39">
        <v>136</v>
      </c>
      <c r="N2" s="39">
        <v>716</v>
      </c>
      <c r="O2" s="39">
        <v>617</v>
      </c>
      <c r="P2" s="39">
        <v>721</v>
      </c>
      <c r="Q2" s="39">
        <v>712</v>
      </c>
      <c r="R2" s="39">
        <v>533</v>
      </c>
      <c r="S2" s="39">
        <v>903</v>
      </c>
      <c r="T2" s="39">
        <v>806</v>
      </c>
      <c r="U2" s="39">
        <v>549</v>
      </c>
      <c r="V2" s="39">
        <v>729</v>
      </c>
      <c r="W2" s="39">
        <v>818</v>
      </c>
      <c r="X2" s="39">
        <v>427</v>
      </c>
      <c r="Y2" s="39">
        <v>312</v>
      </c>
      <c r="Z2" s="39">
        <v>419</v>
      </c>
      <c r="AA2" s="39">
        <v>406</v>
      </c>
      <c r="AB2" s="39">
        <v>721</v>
      </c>
      <c r="AC2" s="39">
        <v>721</v>
      </c>
      <c r="AD2" s="39">
        <v>508</v>
      </c>
      <c r="AE2" s="39">
        <v>713</v>
      </c>
      <c r="AF2" s="39">
        <v>427</v>
      </c>
      <c r="AG2" s="39">
        <v>705</v>
      </c>
      <c r="AH2" s="39">
        <v>137</v>
      </c>
      <c r="AI2" s="39">
        <v>703</v>
      </c>
      <c r="AJ2" s="39">
        <v>516</v>
      </c>
      <c r="AK2" s="39">
        <v>531</v>
      </c>
      <c r="AL2" s="39">
        <v>710</v>
      </c>
      <c r="AM2" s="39">
        <v>806</v>
      </c>
      <c r="AN2" s="39">
        <v>921</v>
      </c>
      <c r="AO2" s="39">
        <v>206</v>
      </c>
      <c r="AP2" s="39">
        <v>614</v>
      </c>
      <c r="AQ2" s="39">
        <v>818</v>
      </c>
      <c r="AR2" s="39">
        <v>920</v>
      </c>
      <c r="AS2" s="39">
        <v>103</v>
      </c>
      <c r="AT2" s="39">
        <v>406</v>
      </c>
      <c r="AU2" s="39">
        <v>922</v>
      </c>
      <c r="AV2" s="39">
        <v>902</v>
      </c>
      <c r="AW2" s="39">
        <v>426</v>
      </c>
      <c r="AX2" s="39">
        <v>703</v>
      </c>
      <c r="AY2" s="39">
        <v>136</v>
      </c>
      <c r="AZ2" s="39">
        <v>705</v>
      </c>
      <c r="BA2" s="39">
        <v>908</v>
      </c>
      <c r="BB2" s="39">
        <v>508</v>
      </c>
      <c r="BC2" s="39">
        <v>903</v>
      </c>
      <c r="BD2" s="39">
        <v>137</v>
      </c>
      <c r="BE2" s="39">
        <v>716</v>
      </c>
      <c r="BF2" s="39">
        <v>126</v>
      </c>
      <c r="BG2" s="39">
        <v>910</v>
      </c>
      <c r="BH2" s="39">
        <v>438</v>
      </c>
      <c r="BI2" s="39">
        <v>406</v>
      </c>
      <c r="BJ2" s="39">
        <v>508</v>
      </c>
      <c r="BK2" s="39">
        <v>332</v>
      </c>
      <c r="BL2" s="39">
        <v>710</v>
      </c>
      <c r="BM2" s="39">
        <v>2000</v>
      </c>
    </row>
    <row r="3" spans="1:102" x14ac:dyDescent="0.25">
      <c r="B3" s="4"/>
      <c r="C3" s="4"/>
      <c r="D3" s="155">
        <v>43506</v>
      </c>
      <c r="E3" s="155">
        <v>43520</v>
      </c>
      <c r="F3" s="155">
        <v>43527</v>
      </c>
      <c r="G3" s="155">
        <v>43534</v>
      </c>
      <c r="H3" s="155">
        <v>43540</v>
      </c>
      <c r="I3" s="155">
        <v>43541</v>
      </c>
      <c r="J3" s="155">
        <v>43548</v>
      </c>
      <c r="K3" s="155">
        <v>43555</v>
      </c>
      <c r="L3" s="155">
        <v>43561</v>
      </c>
      <c r="M3" s="155">
        <v>43568</v>
      </c>
      <c r="N3" s="155">
        <v>43568</v>
      </c>
      <c r="O3" s="155">
        <v>43569</v>
      </c>
      <c r="P3" s="155">
        <v>43576</v>
      </c>
      <c r="Q3" s="155">
        <v>43577</v>
      </c>
      <c r="R3" s="155">
        <v>43583</v>
      </c>
      <c r="S3" s="155">
        <v>43582</v>
      </c>
      <c r="T3" s="155">
        <v>43586</v>
      </c>
      <c r="U3" s="155">
        <v>43586</v>
      </c>
      <c r="V3" s="155">
        <v>43590</v>
      </c>
      <c r="W3" s="155">
        <v>43596</v>
      </c>
      <c r="X3" s="155">
        <v>43597</v>
      </c>
      <c r="Y3" s="155">
        <v>43603</v>
      </c>
      <c r="Z3" s="155">
        <v>43610</v>
      </c>
      <c r="AA3" s="155">
        <v>43615</v>
      </c>
      <c r="AB3" s="155">
        <v>43624</v>
      </c>
      <c r="AC3" s="155">
        <v>43626</v>
      </c>
      <c r="AD3" s="155">
        <v>43632</v>
      </c>
      <c r="AE3" s="155">
        <v>43632</v>
      </c>
      <c r="AF3" s="155">
        <v>43639</v>
      </c>
      <c r="AG3" s="155">
        <v>43646</v>
      </c>
      <c r="AH3" s="155">
        <v>43645</v>
      </c>
      <c r="AI3" s="155">
        <v>43653</v>
      </c>
      <c r="AJ3" s="155">
        <v>43652</v>
      </c>
      <c r="AK3" s="155">
        <v>43659</v>
      </c>
      <c r="AL3" s="155">
        <v>43667</v>
      </c>
      <c r="AM3" s="155">
        <v>43666</v>
      </c>
      <c r="AN3" s="155">
        <v>43673</v>
      </c>
      <c r="AO3" s="155">
        <v>43673</v>
      </c>
      <c r="AP3" s="155">
        <v>43680</v>
      </c>
      <c r="AQ3" s="155">
        <v>43687</v>
      </c>
      <c r="AR3" s="155">
        <v>43687</v>
      </c>
      <c r="AS3" s="155">
        <v>43688</v>
      </c>
      <c r="AT3" s="155">
        <v>43695</v>
      </c>
      <c r="AU3" s="155">
        <v>43694</v>
      </c>
      <c r="AV3" s="155">
        <v>43701</v>
      </c>
      <c r="AW3" s="155">
        <v>43708</v>
      </c>
      <c r="AX3" s="155">
        <v>43709</v>
      </c>
      <c r="AY3" s="155">
        <v>43715</v>
      </c>
      <c r="AZ3" s="155">
        <v>43716</v>
      </c>
      <c r="BA3" s="155">
        <v>43722</v>
      </c>
      <c r="BB3" s="155">
        <v>43723</v>
      </c>
      <c r="BC3" s="155">
        <v>43730</v>
      </c>
      <c r="BD3" s="155">
        <v>43736</v>
      </c>
      <c r="BE3" s="155">
        <v>43744</v>
      </c>
      <c r="BF3" s="155">
        <v>43743</v>
      </c>
      <c r="BG3" s="155">
        <v>43744</v>
      </c>
      <c r="BH3" s="155">
        <v>43750</v>
      </c>
      <c r="BI3" s="156">
        <v>43758</v>
      </c>
      <c r="BJ3" s="156">
        <v>43770</v>
      </c>
      <c r="BK3" s="156">
        <v>43772</v>
      </c>
      <c r="BL3" s="156">
        <v>43780</v>
      </c>
      <c r="BM3" s="156"/>
      <c r="BQ3" s="14">
        <v>43577</v>
      </c>
      <c r="BR3" s="14">
        <v>43615</v>
      </c>
      <c r="BS3" s="14"/>
      <c r="BT3" s="14"/>
      <c r="BU3" s="14"/>
      <c r="BV3" s="14"/>
      <c r="BW3" s="14"/>
      <c r="BX3" s="14"/>
      <c r="BY3" s="14"/>
      <c r="BZ3" s="14"/>
      <c r="CA3" s="14"/>
      <c r="CB3" s="14"/>
      <c r="CC3" s="14"/>
      <c r="CD3" s="14"/>
      <c r="CE3" s="14"/>
      <c r="CF3" s="14"/>
      <c r="CG3" s="14"/>
      <c r="CH3" s="15"/>
      <c r="CI3" s="15"/>
      <c r="CJ3" s="15"/>
      <c r="CK3" s="19"/>
    </row>
    <row r="4" spans="1:102" x14ac:dyDescent="0.25">
      <c r="B4" s="4"/>
      <c r="C4" s="4"/>
      <c r="D4" s="155" t="str">
        <f>VLOOKUP(D2,'Kilomètre AR'!$A$1:$B$58,2)</f>
        <v>AMC GIJVERINKHOVE</v>
      </c>
      <c r="E4" s="155" t="str">
        <f>VLOOKUP(E2,'Kilomètre AR'!$A$1:$B$58,2)</f>
        <v>MC HOESELT</v>
      </c>
      <c r="F4" s="155" t="str">
        <f>VLOOKUP(F2,'Kilomètre AR'!$A$1:$B$58,2)</f>
        <v>MC LOTUS  Bilzen</v>
      </c>
      <c r="G4" s="155" t="str">
        <f>VLOOKUP(G2,'Kilomètre AR'!$A$1:$B$58,2)</f>
        <v>KAMC HERENTALS</v>
      </c>
      <c r="H4" s="155" t="str">
        <f>VLOOKUP(H2,'Kilomètre AR'!$A$1:$B$58,2)</f>
        <v>KAMC MENEN</v>
      </c>
      <c r="I4" s="155" t="str">
        <f>VLOOKUP(I2,'Kilomètre AR'!$A$1:$B$58,2)</f>
        <v>MC ST SERVAIS</v>
      </c>
      <c r="J4" s="155" t="str">
        <f>VLOOKUP(J2,'Kilomètre AR'!$A$1:$B$58,2)</f>
        <v>MTC ZEDELGEM</v>
      </c>
      <c r="K4" s="155" t="str">
        <f>VLOOKUP(K2,'Kilomètre AR'!$A$1:$B$58,2)</f>
        <v>MTC WELKENRAEDT</v>
      </c>
      <c r="L4" s="155" t="str">
        <f>VLOOKUP(L2,'Kilomètre AR'!$A$1:$B$58,2)</f>
        <v>MC BIKE AND TRIKE BELGIUM  Dhuy</v>
      </c>
      <c r="M4" s="155" t="str">
        <f>VLOOKUP(M2,'Kilomètre AR'!$A$1:$B$58,2)</f>
        <v>MTC AMIGO'S   Schoten</v>
      </c>
      <c r="N4" s="155" t="str">
        <f>VLOOKUP(N2,'Kilomètre AR'!$A$1:$B$58,2)</f>
        <v>AMC FLOREFFE</v>
      </c>
      <c r="O4" s="155" t="str">
        <f>VLOOKUP(O2,'Kilomètre AR'!$A$1:$B$58,2)</f>
        <v>MC GRANDS DUCS   Martelange</v>
      </c>
      <c r="P4" s="155" t="str">
        <f>VLOOKUP(P2,'Kilomètre AR'!$A$1:$B$58,2)</f>
        <v>MC LES PETITS GRIS   Warisoulx</v>
      </c>
      <c r="Q4" s="155" t="str">
        <f>VLOOKUP(Q2,'Kilomètre AR'!$A$1:$B$58,2)</f>
        <v>AMC EAU NOIRE  Nismes</v>
      </c>
      <c r="R4" s="155" t="str">
        <f>VLOOKUP(R2,'Kilomètre AR'!$A$1:$B$58,2)</f>
        <v>MTC 13  Leopoldsburg</v>
      </c>
      <c r="S4" s="155" t="str">
        <f>VLOOKUP(S2,'Kilomètre AR'!$A$1:$B$58,2)</f>
        <v>AMSC LEIELAND  Wervik</v>
      </c>
      <c r="T4" s="155" t="str">
        <f>VLOOKUP(T2,'Kilomètre AR'!$A$1:$B$58,2)</f>
        <v>MC SCHELDELAND  Wichelen</v>
      </c>
      <c r="U4" s="155" t="str">
        <f>VLOOKUP(U2,'Kilomètre AR'!$A$1:$B$58,2)</f>
        <v>MTC WELLEN   Wellen</v>
      </c>
      <c r="V4" s="155" t="str">
        <f>VLOOKUP(V2,'Kilomètre AR'!$A$1:$B$58,2)</f>
        <v>VIROINVAL MOTOR SPORT Dourbes</v>
      </c>
      <c r="W4" s="155" t="str">
        <f>VLOOKUP(W2,'Kilomètre AR'!$A$1:$B$58,2)</f>
        <v>MTC VLAANDEREN   Aalst</v>
      </c>
      <c r="X4" s="155" t="str">
        <f>VLOOKUP(X2,'Kilomètre AR'!$A$1:$B$58,2)</f>
        <v>MC ZEBUS  Flémalle</v>
      </c>
      <c r="Y4" s="155" t="str">
        <f>VLOOKUP(Y2,'Kilomètre AR'!$A$1:$B$58,2)</f>
        <v>MC RESSAIX</v>
      </c>
      <c r="Z4" s="155" t="str">
        <f>VLOOKUP(Z2,'Kilomètre AR'!$A$1:$B$58,2)</f>
        <v>AMC ST VITH</v>
      </c>
      <c r="AA4" s="155" t="str">
        <f>VLOOKUP(AA2,'Kilomètre AR'!$A$1:$B$58,2)</f>
        <v>RAMC EUPEN</v>
      </c>
      <c r="AB4" s="155" t="str">
        <f>VLOOKUP(AB2,'Kilomètre AR'!$A$1:$B$58,2)</f>
        <v>MC LES PETITS GRIS   Warisoulx</v>
      </c>
      <c r="AC4" s="155" t="str">
        <f>VLOOKUP(AC2,'Kilomètre AR'!$A$1:$B$58,2)</f>
        <v>MC LES PETITS GRIS   Warisoulx</v>
      </c>
      <c r="AD4" s="155" t="str">
        <f>VLOOKUP(AD2,'Kilomètre AR'!$A$1:$B$58,2)</f>
        <v>AMC KOERSEL</v>
      </c>
      <c r="AE4" s="155" t="str">
        <f>VLOOKUP(AE2,'Kilomètre AR'!$A$1:$B$58,2)</f>
        <v>MC ST SERVAIS</v>
      </c>
      <c r="AF4" s="155" t="str">
        <f>VLOOKUP(AF2,'Kilomètre AR'!$A$1:$B$58,2)</f>
        <v>MC ZEBUS  Flémalle</v>
      </c>
      <c r="AG4" s="155" t="str">
        <f>VLOOKUP(AG2,'Kilomètre AR'!$A$1:$B$58,2)</f>
        <v>MC DINANT</v>
      </c>
      <c r="AH4" s="155" t="str">
        <f>VLOOKUP(AH2,'Kilomètre AR'!$A$1:$B$58,2)</f>
        <v>MTC YELLS ARMY   Berchem</v>
      </c>
      <c r="AI4" s="155" t="str">
        <f>VLOOKUP(AI2,'Kilomètre AR'!$A$1:$B$58,2)</f>
        <v>R CINEY MC</v>
      </c>
      <c r="AJ4" s="155" t="str">
        <f>VLOOKUP(AJ2,'Kilomètre AR'!$A$1:$B$58,2)</f>
        <v>MC LOTUS  Bilzen</v>
      </c>
      <c r="AK4" s="155" t="str">
        <f>VLOOKUP(AK2,'Kilomètre AR'!$A$1:$B$58,2)</f>
        <v>MC HOESELT</v>
      </c>
      <c r="AL4" s="155" t="str">
        <f>VLOOKUP(AL2,'Kilomètre AR'!$A$1:$B$58,2)</f>
        <v>MC MOLIGNARD  Warnant</v>
      </c>
      <c r="AM4" s="155" t="str">
        <f>VLOOKUP(AM2,'Kilomètre AR'!$A$1:$B$58,2)</f>
        <v>MC SCHELDELAND  Wichelen</v>
      </c>
      <c r="AN4" s="155" t="str">
        <f>VLOOKUP(AN2,'Kilomètre AR'!$A$1:$B$58,2)</f>
        <v>MTC VRIJBOS   Houthulst</v>
      </c>
      <c r="AO4" s="155" t="str">
        <f>VLOOKUP(AO2,'Kilomètre AR'!$A$1:$B$58,2)</f>
        <v>MC L'EQUIPE  Bruxelles</v>
      </c>
      <c r="AP4" s="155" t="str">
        <f>VLOOKUP(AP2,'Kilomètre AR'!$A$1:$B$58,2)</f>
        <v>MC CHEVY RACING   Libramont-Chevigny</v>
      </c>
      <c r="AQ4" s="155" t="str">
        <f>VLOOKUP(AQ2,'Kilomètre AR'!$A$1:$B$58,2)</f>
        <v>MTC VLAANDEREN   Aalst</v>
      </c>
      <c r="AR4" s="155" t="str">
        <f>VLOOKUP(AR2,'Kilomètre AR'!$A$1:$B$58,2)</f>
        <v>WESTHOEK BIKERS  Houtem</v>
      </c>
      <c r="AS4" s="155" t="str">
        <f>VLOOKUP(AS2,'Kilomètre AR'!$A$1:$B$58,2)</f>
        <v>KAMC HERENTALS</v>
      </c>
      <c r="AT4" s="155" t="str">
        <f>VLOOKUP(AT2,'Kilomètre AR'!$A$1:$B$58,2)</f>
        <v>RAMC EUPEN</v>
      </c>
      <c r="AU4" s="155" t="str">
        <f>VLOOKUP(AU2,'Kilomètre AR'!$A$1:$B$58,2)</f>
        <v>MTC REDBONE  Wevezele</v>
      </c>
      <c r="AV4" s="155" t="str">
        <f>VLOOKUP(AV2,'Kilomètre AR'!$A$1:$B$58,2)</f>
        <v>AMC GIJVERINKHOVE</v>
      </c>
      <c r="AW4" s="155" t="str">
        <f>VLOOKUP(AW2,'Kilomètre AR'!$A$1:$B$58,2)</f>
        <v>MTC WELKENRAEDT</v>
      </c>
      <c r="AX4" s="155" t="str">
        <f>VLOOKUP(AX2,'Kilomètre AR'!$A$1:$B$58,2)</f>
        <v>R CINEY MC</v>
      </c>
      <c r="AY4" s="155" t="str">
        <f>VLOOKUP(AY2,'Kilomètre AR'!$A$1:$B$58,2)</f>
        <v>MTC AMIGO'S   Schoten</v>
      </c>
      <c r="AZ4" s="155" t="str">
        <f>VLOOKUP(AZ2,'Kilomètre AR'!$A$1:$B$58,2)</f>
        <v>MC DINANT</v>
      </c>
      <c r="BA4" s="155" t="str">
        <f>VLOOKUP(BA2,'Kilomètre AR'!$A$1:$B$58,2)</f>
        <v>AMC POPERINGE</v>
      </c>
      <c r="BB4" s="155" t="str">
        <f>VLOOKUP(BB2,'Kilomètre AR'!$A$1:$B$58,2)</f>
        <v>AMC KOERSEL</v>
      </c>
      <c r="BC4" s="155" t="str">
        <f>VLOOKUP(BC2,'Kilomètre AR'!$A$1:$B$58,2)</f>
        <v>AMSC LEIELAND  Wervik</v>
      </c>
      <c r="BD4" s="155" t="str">
        <f>VLOOKUP(BD2,'Kilomètre AR'!$A$1:$B$58,2)</f>
        <v>MTC YELLS ARMY   Berchem</v>
      </c>
      <c r="BE4" s="155" t="str">
        <f>VLOOKUP(BE2,'Kilomètre AR'!$A$1:$B$58,2)</f>
        <v>AMC FLOREFFE</v>
      </c>
      <c r="BF4" s="155" t="str">
        <f>VLOOKUP(BF2,'Kilomètre AR'!$A$1:$B$58,2)</f>
        <v>MTC TOERVRIENDEN  Brasschaat</v>
      </c>
      <c r="BG4" s="155" t="str">
        <f>VLOOKUP(BG2,'Kilomètre AR'!$A$1:$B$58,2)</f>
        <v>AMC EENDRACHT TORHOUT</v>
      </c>
      <c r="BH4" s="155" t="str">
        <f>VLOOKUP(BH2,'Kilomètre AR'!$A$1:$B$58,2)</f>
        <v>MC DUREN   Elsenborn</v>
      </c>
      <c r="BI4" s="155" t="str">
        <f>VLOOKUP(BI2,'Kilomètre AR'!$A$1:$B$58,2)</f>
        <v>RAMC EUPEN</v>
      </c>
      <c r="BJ4" s="155" t="str">
        <f>VLOOKUP(BJ2,'Kilomètre AR'!$A$1:$B$58,2)</f>
        <v>AMC KOERSEL</v>
      </c>
      <c r="BK4" s="155" t="str">
        <f>VLOOKUP(BK2,'Kilomètre AR'!$A$1:$B$58,2)</f>
        <v>MC BUTZ BIKERS 95   Ecaussinnes</v>
      </c>
      <c r="BL4" s="155" t="str">
        <f>VLOOKUP(BL2,'Kilomètre AR'!$A$1:$B$58,2)</f>
        <v>MC MOLIGNARD  Warnant</v>
      </c>
      <c r="BM4" s="155" t="str">
        <f>VLOOKUP(BM2,'Kilomètre AR'!$A$1:$B$58,2)</f>
        <v>FREE</v>
      </c>
      <c r="BQ4" s="14" t="s">
        <v>318</v>
      </c>
      <c r="BR4" s="14" t="s">
        <v>331</v>
      </c>
      <c r="BS4" s="14"/>
      <c r="BT4" s="14"/>
      <c r="BU4" s="14"/>
      <c r="BV4" s="16"/>
      <c r="BW4" s="16"/>
      <c r="BX4" s="16"/>
      <c r="BY4" s="16"/>
      <c r="BZ4" s="16"/>
      <c r="CA4" s="16"/>
      <c r="CB4" s="20"/>
      <c r="CC4" s="14"/>
      <c r="CD4" s="14"/>
      <c r="CE4" s="42"/>
      <c r="CF4" s="16"/>
      <c r="CG4" s="16"/>
      <c r="CH4" s="15"/>
      <c r="CI4" s="15"/>
      <c r="CJ4" s="15"/>
      <c r="CK4" s="19"/>
    </row>
    <row r="5" spans="1:102" s="2" customFormat="1" ht="13.35" customHeight="1" x14ac:dyDescent="0.3">
      <c r="A5" s="50"/>
      <c r="B5" s="9" t="s">
        <v>4</v>
      </c>
      <c r="C5" s="6"/>
      <c r="D5" s="246">
        <f>VLOOKUP(D2,'Kilomètre AR'!$A$1:$D$58,4)</f>
        <v>380</v>
      </c>
      <c r="E5" s="246">
        <f>VLOOKUP(E2,'Kilomètre AR'!$A$1:$D$58,4)</f>
        <v>140</v>
      </c>
      <c r="F5" s="246">
        <f>VLOOKUP(F2,'Kilomètre AR'!$A$1:$D$58,4)</f>
        <v>148</v>
      </c>
      <c r="G5" s="246">
        <f>VLOOKUP(G2,'Kilomètre AR'!$A$1:$D$58,4)</f>
        <v>190</v>
      </c>
      <c r="H5" s="246">
        <f>VLOOKUP(H2,'Kilomètre AR'!$A$1:$D$58,4)</f>
        <v>296</v>
      </c>
      <c r="I5" s="246">
        <f>VLOOKUP(I2,'Kilomètre AR'!$A$1:$D$58,4)</f>
        <v>0</v>
      </c>
      <c r="J5" s="246">
        <f>VLOOKUP(J2,'Kilomètre AR'!$A$1:$D$58,4)</f>
        <v>312</v>
      </c>
      <c r="K5" s="246">
        <f>VLOOKUP(K2,'Kilomètre AR'!$A$1:$D$58,4)</f>
        <v>186</v>
      </c>
      <c r="L5" s="246">
        <f>VLOOKUP(L2,'Kilomètre AR'!$A$1:$D$58,4)</f>
        <v>34</v>
      </c>
      <c r="M5" s="246">
        <f>VLOOKUP(M2,'Kilomètre AR'!$A$1:$D$58,4)</f>
        <v>208</v>
      </c>
      <c r="N5" s="246">
        <f>VLOOKUP(N2,'Kilomètre AR'!$A$1:$D$58,4)</f>
        <v>20</v>
      </c>
      <c r="O5" s="246">
        <f>VLOOKUP(O2,'Kilomètre AR'!$A$1:$D$58,4)</f>
        <v>218</v>
      </c>
      <c r="P5" s="246">
        <f>VLOOKUP(P2,'Kilomètre AR'!$A$1:$D$58,4)</f>
        <v>20</v>
      </c>
      <c r="Q5" s="246">
        <f>VLOOKUP(Q2,'Kilomètre AR'!$A$1:$D$58,4)</f>
        <v>126</v>
      </c>
      <c r="R5" s="246">
        <f>VLOOKUP(R2,'Kilomètre AR'!$A$1:$D$58,4)</f>
        <v>184</v>
      </c>
      <c r="S5" s="246">
        <f>VLOOKUP(S2,'Kilomètre AR'!$A$1:$D$58,4)</f>
        <v>296</v>
      </c>
      <c r="T5" s="246">
        <f>VLOOKUP(T2,'Kilomètre AR'!$A$1:$D$58,4)</f>
        <v>194</v>
      </c>
      <c r="U5" s="246">
        <f>VLOOKUP(U2,'Kilomètre AR'!$A$1:$D$58,4)</f>
        <v>130</v>
      </c>
      <c r="V5" s="246">
        <f>VLOOKUP(V2,'Kilomètre AR'!$A$1:$D$58,4)</f>
        <v>124</v>
      </c>
      <c r="W5" s="246">
        <f>VLOOKUP(W2,'Kilomètre AR'!$A$1:$D$58,4)</f>
        <v>176</v>
      </c>
      <c r="X5" s="246">
        <f>VLOOKUP(X2,'Kilomètre AR'!$A$1:$D$58,4)</f>
        <v>104</v>
      </c>
      <c r="Y5" s="246">
        <f>VLOOKUP(Y2,'Kilomètre AR'!$A$1:$D$58,4)</f>
        <v>104</v>
      </c>
      <c r="Z5" s="246">
        <f>VLOOKUP(Z2,'Kilomètre AR'!$A$1:$D$58,4)</f>
        <v>262</v>
      </c>
      <c r="AA5" s="246">
        <v>1645</v>
      </c>
      <c r="AB5" s="246">
        <f>VLOOKUP(AB2,'Kilomètre AR'!$A$1:$D$58,4)</f>
        <v>20</v>
      </c>
      <c r="AC5" s="246">
        <f>VLOOKUP(AC2,'Kilomètre AR'!$A$1:$D$58,4)</f>
        <v>20</v>
      </c>
      <c r="AD5" s="246">
        <f>VLOOKUP(AD2,'Kilomètre AR'!$A$1:$D$58,4)</f>
        <v>176</v>
      </c>
      <c r="AE5" s="246">
        <f>VLOOKUP(AE2,'Kilomètre AR'!$A$1:$D$58,4)</f>
        <v>0</v>
      </c>
      <c r="AF5" s="246">
        <f>VLOOKUP(AF2,'Kilomètre AR'!$A$1:$D$58,4)</f>
        <v>104</v>
      </c>
      <c r="AG5" s="246">
        <f>VLOOKUP(AG2,'Kilomètre AR'!$A$1:$D$58,4)</f>
        <v>60</v>
      </c>
      <c r="AH5" s="246">
        <f>VLOOKUP(AH2,'Kilomètre AR'!$A$1:$D$58,4)</f>
        <v>192</v>
      </c>
      <c r="AI5" s="246">
        <f>VLOOKUP(AI2,'Kilomètre AR'!$A$1:$D$58,4)</f>
        <v>60</v>
      </c>
      <c r="AJ5" s="246">
        <f>VLOOKUP(AJ2,'Kilomètre AR'!$A$1:$D$58,4)</f>
        <v>148</v>
      </c>
      <c r="AK5" s="246">
        <f>VLOOKUP(AK2,'Kilomètre AR'!$A$1:$D$58,4)</f>
        <v>140</v>
      </c>
      <c r="AL5" s="246">
        <f>VLOOKUP(AL2,'Kilomètre AR'!$A$1:$D$58,4)</f>
        <v>52</v>
      </c>
      <c r="AM5" s="246">
        <f>VLOOKUP(AM2,'Kilomètre AR'!$A$1:$D$58,4)</f>
        <v>194</v>
      </c>
      <c r="AN5" s="246">
        <f>VLOOKUP(AN2,'Kilomètre AR'!$A$1:$D$58,4)</f>
        <v>344</v>
      </c>
      <c r="AO5" s="246">
        <f>VLOOKUP(AO2,'Kilomètre AR'!$A$1:$D$58,4)</f>
        <v>116</v>
      </c>
      <c r="AP5" s="246">
        <f>VLOOKUP(AP2,'Kilomètre AR'!$A$1:$D$58,4)</f>
        <v>162</v>
      </c>
      <c r="AQ5" s="246">
        <f>VLOOKUP(AQ2,'Kilomètre AR'!$A$1:$D$58,4)</f>
        <v>176</v>
      </c>
      <c r="AR5" s="246">
        <f>VLOOKUP(AR2,'Kilomètre AR'!$A$1:$D$58,4)</f>
        <v>386</v>
      </c>
      <c r="AS5" s="246">
        <f>VLOOKUP(AS2,'Kilomètre AR'!$A$1:$D$58,4)</f>
        <v>190</v>
      </c>
      <c r="AT5" s="246">
        <f>VLOOKUP(AT2,'Kilomètre AR'!$A$1:$D$58,4)</f>
        <v>194</v>
      </c>
      <c r="AU5" s="246">
        <f>VLOOKUP(AU2,'Kilomètre AR'!$A$1:$D$58,4)</f>
        <v>292</v>
      </c>
      <c r="AV5" s="246">
        <f>VLOOKUP(AV2,'Kilomètre AR'!$A$1:$D$58,4)</f>
        <v>380</v>
      </c>
      <c r="AW5" s="246">
        <f>VLOOKUP(AW2,'Kilomètre AR'!$A$1:$D$58,4)</f>
        <v>186</v>
      </c>
      <c r="AX5" s="246">
        <f>VLOOKUP(AX2,'Kilomètre AR'!$A$1:$D$58,4)</f>
        <v>60</v>
      </c>
      <c r="AY5" s="246">
        <f>VLOOKUP(AY2,'Kilomètre AR'!$A$1:$D$58,4)</f>
        <v>208</v>
      </c>
      <c r="AZ5" s="246">
        <f>VLOOKUP(AZ2,'Kilomètre AR'!$A$1:$D$58,4)</f>
        <v>60</v>
      </c>
      <c r="BA5" s="246">
        <f>VLOOKUP(BA2,'Kilomètre AR'!$A$1:$D$58,4)</f>
        <v>356</v>
      </c>
      <c r="BB5" s="246">
        <f>VLOOKUP(BB2,'Kilomètre AR'!$A$1:$D$58,4)</f>
        <v>176</v>
      </c>
      <c r="BC5" s="246">
        <f>VLOOKUP(BC2,'Kilomètre AR'!$A$1:$D$58,4)</f>
        <v>296</v>
      </c>
      <c r="BD5" s="246">
        <f>VLOOKUP(BD2,'Kilomètre AR'!$A$1:$D$58,4)</f>
        <v>192</v>
      </c>
      <c r="BE5" s="246">
        <f>VLOOKUP(BE2,'Kilomètre AR'!$A$1:$D$58,4)</f>
        <v>20</v>
      </c>
      <c r="BF5" s="246">
        <f>VLOOKUP(BF2,'Kilomètre AR'!$A$1:$D$58,4)</f>
        <v>218</v>
      </c>
      <c r="BG5" s="246">
        <f>VLOOKUP(BG2,'Kilomètre AR'!$A$1:$D$58,4)</f>
        <v>324</v>
      </c>
      <c r="BH5" s="246">
        <f>VLOOKUP(BH2,'Kilomètre AR'!$A$1:$D$58,4)</f>
        <v>254</v>
      </c>
      <c r="BI5" s="246">
        <f>VLOOKUP(BI2,'Kilomètre AR'!$A$1:$D$58,4)</f>
        <v>194</v>
      </c>
      <c r="BJ5" s="246">
        <f>VLOOKUP(BJ2,'Kilomètre AR'!$A$1:$D$58,4)</f>
        <v>176</v>
      </c>
      <c r="BK5" s="246">
        <f>VLOOKUP(BK2,'Kilomètre AR'!$A$1:$D$58,4)</f>
        <v>108</v>
      </c>
      <c r="BL5" s="246">
        <f>VLOOKUP(BL2,'Kilomètre AR'!$A$1:$D$58,4)</f>
        <v>52</v>
      </c>
      <c r="BM5" s="246">
        <f>VLOOKUP(BM2,'Kilomètre AR'!$A$1:$D$58,4)</f>
        <v>0</v>
      </c>
      <c r="BO5" s="25"/>
      <c r="BP5" s="27"/>
      <c r="BQ5" s="16">
        <v>7</v>
      </c>
      <c r="BR5" s="16">
        <v>141</v>
      </c>
      <c r="BS5" s="281"/>
      <c r="BT5" s="281"/>
      <c r="BU5" s="242">
        <v>-1</v>
      </c>
      <c r="BV5" s="242">
        <v>-1</v>
      </c>
      <c r="BW5" s="242">
        <v>-1</v>
      </c>
      <c r="BX5" s="242">
        <v>-1</v>
      </c>
      <c r="BY5" s="242">
        <v>-1</v>
      </c>
      <c r="BZ5" s="242">
        <v>-1</v>
      </c>
      <c r="CA5" s="242">
        <v>-1</v>
      </c>
      <c r="CB5" s="242">
        <v>-1</v>
      </c>
      <c r="CC5" s="242">
        <v>-1</v>
      </c>
      <c r="CD5" s="281">
        <v>-1</v>
      </c>
      <c r="CE5" s="242">
        <v>-1</v>
      </c>
      <c r="CF5" s="242">
        <v>-1</v>
      </c>
      <c r="CG5" s="242">
        <v>-1</v>
      </c>
      <c r="CH5" s="18"/>
      <c r="CI5" s="18"/>
      <c r="CJ5" s="18"/>
      <c r="CK5" s="30"/>
      <c r="CL5" s="25"/>
      <c r="CN5" s="341" t="s">
        <v>30</v>
      </c>
      <c r="CO5" s="341"/>
      <c r="CP5" s="341"/>
      <c r="CQ5" s="341"/>
      <c r="CR5" s="341"/>
      <c r="CS5" s="237"/>
      <c r="CT5" s="237"/>
      <c r="CU5" s="237"/>
      <c r="CV5" s="237"/>
      <c r="CW5" s="237"/>
      <c r="CX5" s="237"/>
    </row>
    <row r="6" spans="1:102" ht="12.75" customHeight="1" x14ac:dyDescent="0.3">
      <c r="A6" s="31"/>
      <c r="B6" s="9" t="s">
        <v>5</v>
      </c>
      <c r="C6" s="7"/>
      <c r="D6" s="246">
        <v>140</v>
      </c>
      <c r="E6" s="245">
        <v>130</v>
      </c>
      <c r="F6" s="247">
        <v>130</v>
      </c>
      <c r="G6" s="247">
        <v>130</v>
      </c>
      <c r="H6" s="247">
        <v>120</v>
      </c>
      <c r="I6" s="247">
        <v>120</v>
      </c>
      <c r="J6" s="247">
        <v>150</v>
      </c>
      <c r="K6" s="247">
        <v>135</v>
      </c>
      <c r="L6" s="247">
        <v>214</v>
      </c>
      <c r="M6" s="247">
        <v>180</v>
      </c>
      <c r="N6" s="245">
        <v>180</v>
      </c>
      <c r="O6" s="247">
        <v>200</v>
      </c>
      <c r="P6" s="247">
        <v>166</v>
      </c>
      <c r="Q6" s="247"/>
      <c r="R6" s="247">
        <v>160</v>
      </c>
      <c r="S6" s="247">
        <v>200</v>
      </c>
      <c r="T6" s="247">
        <v>145</v>
      </c>
      <c r="U6" s="247">
        <v>150</v>
      </c>
      <c r="V6" s="247">
        <v>164</v>
      </c>
      <c r="W6" s="247"/>
      <c r="X6" s="247">
        <v>180</v>
      </c>
      <c r="Y6" s="247">
        <v>190</v>
      </c>
      <c r="Z6" s="247">
        <v>160</v>
      </c>
      <c r="AA6" s="247">
        <v>300</v>
      </c>
      <c r="AB6" s="247" t="s">
        <v>321</v>
      </c>
      <c r="AC6" s="247">
        <v>196</v>
      </c>
      <c r="AD6" s="247"/>
      <c r="AE6" s="247">
        <v>200</v>
      </c>
      <c r="AF6" s="247">
        <v>180</v>
      </c>
      <c r="AG6" s="247">
        <v>190</v>
      </c>
      <c r="AH6" s="247">
        <v>150</v>
      </c>
      <c r="AI6" s="247">
        <v>190</v>
      </c>
      <c r="AJ6" s="247">
        <v>230</v>
      </c>
      <c r="AK6" s="247">
        <v>190</v>
      </c>
      <c r="AL6" s="247">
        <v>190</v>
      </c>
      <c r="AM6" s="247">
        <v>160</v>
      </c>
      <c r="AN6" s="247">
        <v>300</v>
      </c>
      <c r="AO6" s="247">
        <v>210</v>
      </c>
      <c r="AP6" s="247">
        <v>181</v>
      </c>
      <c r="AQ6" s="247">
        <v>250</v>
      </c>
      <c r="AR6" s="247">
        <v>220</v>
      </c>
      <c r="AS6" s="247">
        <v>140</v>
      </c>
      <c r="AT6" s="247">
        <v>200</v>
      </c>
      <c r="AU6" s="247">
        <v>160</v>
      </c>
      <c r="AV6" s="247">
        <v>200</v>
      </c>
      <c r="AW6" s="247">
        <v>200</v>
      </c>
      <c r="AX6" s="247">
        <v>200</v>
      </c>
      <c r="AY6" s="247">
        <v>180</v>
      </c>
      <c r="AZ6" s="247">
        <v>194</v>
      </c>
      <c r="BA6" s="247">
        <v>150</v>
      </c>
      <c r="BB6" s="247">
        <v>160</v>
      </c>
      <c r="BC6" s="247">
        <v>155</v>
      </c>
      <c r="BD6" s="247">
        <v>120</v>
      </c>
      <c r="BE6" s="247">
        <v>180</v>
      </c>
      <c r="BF6" s="247">
        <v>180</v>
      </c>
      <c r="BG6" s="247">
        <v>160</v>
      </c>
      <c r="BH6" s="247">
        <v>190</v>
      </c>
      <c r="BI6" s="247">
        <v>135</v>
      </c>
      <c r="BJ6" s="247">
        <v>140</v>
      </c>
      <c r="BK6" s="247">
        <v>130</v>
      </c>
      <c r="BL6" s="247">
        <v>130</v>
      </c>
      <c r="BM6" s="247"/>
      <c r="BQ6" s="16">
        <v>180</v>
      </c>
      <c r="BR6" s="16">
        <v>120</v>
      </c>
      <c r="BS6" s="242"/>
      <c r="BT6" s="242"/>
      <c r="BU6" s="242">
        <v>-1</v>
      </c>
      <c r="BV6" s="242">
        <v>-1</v>
      </c>
      <c r="BW6" s="242">
        <v>-1</v>
      </c>
      <c r="BX6" s="242">
        <v>-1</v>
      </c>
      <c r="BY6" s="242">
        <v>-1</v>
      </c>
      <c r="BZ6" s="242">
        <v>-1</v>
      </c>
      <c r="CA6" s="242">
        <v>-1</v>
      </c>
      <c r="CB6" s="242">
        <v>-1</v>
      </c>
      <c r="CC6" s="242">
        <v>-1</v>
      </c>
      <c r="CD6" s="242">
        <v>-1</v>
      </c>
      <c r="CE6" s="242">
        <v>-1</v>
      </c>
      <c r="CF6" s="242">
        <v>-1</v>
      </c>
      <c r="CG6" s="242">
        <v>-1</v>
      </c>
      <c r="CH6" s="15"/>
      <c r="CI6" s="15"/>
      <c r="CJ6" s="15"/>
      <c r="CK6" s="19"/>
      <c r="CN6" s="341"/>
      <c r="CO6" s="341"/>
      <c r="CP6" s="341"/>
      <c r="CQ6" s="341"/>
      <c r="CR6" s="341"/>
      <c r="CS6" s="237"/>
      <c r="CT6" s="237"/>
      <c r="CU6" s="237"/>
      <c r="CV6" s="237"/>
      <c r="CW6" s="237"/>
      <c r="CX6" s="237"/>
    </row>
    <row r="7" spans="1:102" ht="36" x14ac:dyDescent="0.25">
      <c r="A7" s="31"/>
      <c r="B7" s="7"/>
      <c r="C7" s="7"/>
      <c r="D7" s="177"/>
      <c r="E7" s="275"/>
      <c r="F7" s="146"/>
      <c r="G7" s="146"/>
      <c r="H7" s="146"/>
      <c r="I7" s="146"/>
      <c r="J7" s="146"/>
      <c r="K7" s="146"/>
      <c r="L7" s="146"/>
      <c r="M7" s="146"/>
      <c r="N7" s="147"/>
      <c r="O7" s="146"/>
      <c r="P7" s="146"/>
      <c r="Q7" s="146"/>
      <c r="R7" s="276"/>
      <c r="S7" s="276"/>
      <c r="T7" s="146"/>
      <c r="U7" s="145"/>
      <c r="V7" s="145"/>
      <c r="W7" s="145"/>
      <c r="X7" s="145"/>
      <c r="Y7" s="145"/>
      <c r="Z7" s="277"/>
      <c r="AA7" s="278" t="s">
        <v>322</v>
      </c>
      <c r="AB7" s="279" t="s">
        <v>320</v>
      </c>
      <c r="AC7" s="280"/>
      <c r="AD7" s="146"/>
      <c r="AE7" s="144"/>
      <c r="AF7" s="145"/>
      <c r="AG7" s="146"/>
      <c r="AH7" s="146"/>
      <c r="AI7" s="146"/>
      <c r="AJ7" s="146"/>
      <c r="AK7" s="147" t="s">
        <v>9</v>
      </c>
      <c r="AL7" s="146"/>
      <c r="AM7" s="283"/>
      <c r="AN7" s="282"/>
      <c r="AO7" s="145"/>
      <c r="AP7" s="146"/>
      <c r="AQ7" s="277"/>
      <c r="AR7" s="247"/>
      <c r="AS7" s="146"/>
      <c r="AT7" s="146"/>
      <c r="AU7" s="146"/>
      <c r="AV7" s="146"/>
      <c r="AW7" s="146"/>
      <c r="AX7" s="147"/>
      <c r="AY7" s="146"/>
      <c r="AZ7" s="146"/>
      <c r="BA7" s="146"/>
      <c r="BB7" s="146"/>
      <c r="BC7" s="247"/>
      <c r="BD7" s="146"/>
      <c r="BE7" s="146"/>
      <c r="BF7" s="146"/>
      <c r="BG7" s="276"/>
      <c r="BH7" s="146"/>
      <c r="BI7" s="146"/>
      <c r="BJ7" s="146"/>
      <c r="BK7" s="146"/>
      <c r="BL7" s="146"/>
      <c r="BM7" s="146"/>
      <c r="BN7" s="80" t="s">
        <v>17</v>
      </c>
      <c r="BP7" s="26" t="s">
        <v>6</v>
      </c>
      <c r="BR7" s="19"/>
      <c r="BS7" s="19"/>
      <c r="BT7" s="19"/>
      <c r="BU7" s="19"/>
      <c r="BV7" s="19"/>
      <c r="BW7" s="19"/>
      <c r="BX7" s="19"/>
      <c r="BY7" s="19"/>
      <c r="BZ7" s="19"/>
      <c r="CA7" s="19"/>
      <c r="CB7" s="19"/>
      <c r="CC7" s="19"/>
      <c r="CD7" s="19"/>
      <c r="CE7" s="19"/>
      <c r="CF7" s="19"/>
      <c r="CG7" s="19"/>
      <c r="CH7" s="44" t="s">
        <v>3</v>
      </c>
      <c r="CI7" s="44"/>
      <c r="CJ7" s="20" t="s">
        <v>7</v>
      </c>
      <c r="CK7" s="78"/>
      <c r="CL7" s="26" t="s">
        <v>8</v>
      </c>
      <c r="CP7" s="55" t="s">
        <v>13</v>
      </c>
      <c r="CQ7" s="219" t="s">
        <v>1</v>
      </c>
      <c r="CR7" s="219" t="s">
        <v>0</v>
      </c>
      <c r="CU7" s="211"/>
      <c r="CV7" s="36"/>
      <c r="CW7" s="37"/>
      <c r="CX7" s="37"/>
    </row>
    <row r="8" spans="1:102" x14ac:dyDescent="0.25">
      <c r="A8" s="5">
        <v>1</v>
      </c>
      <c r="B8" s="335" t="str">
        <f>VLOOKUP(A8,'Numéro licences'!$A$4:$B$32,2)</f>
        <v>BRIATTE Joëlle</v>
      </c>
      <c r="C8" s="66" t="s">
        <v>4</v>
      </c>
      <c r="D8" s="11"/>
      <c r="E8" s="11"/>
      <c r="F8" s="11"/>
      <c r="G8" s="11"/>
      <c r="H8" s="11"/>
      <c r="I8" s="166"/>
      <c r="J8" s="11"/>
      <c r="K8" s="11"/>
      <c r="L8" s="11"/>
      <c r="M8" s="11"/>
      <c r="N8" s="11"/>
      <c r="O8" s="11"/>
      <c r="P8" s="11"/>
      <c r="Q8" s="11"/>
      <c r="R8" s="11"/>
      <c r="S8" s="167"/>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68">
        <f>SUM(D8:BM8)</f>
        <v>0</v>
      </c>
      <c r="BO8" s="76" t="s">
        <v>14</v>
      </c>
      <c r="BP8" s="82">
        <f>SUM(BN8+BN9)</f>
        <v>0</v>
      </c>
      <c r="BQ8" s="40"/>
      <c r="BR8" s="40"/>
      <c r="BS8" s="40"/>
      <c r="BT8" s="40"/>
      <c r="BU8" s="40"/>
      <c r="BV8" s="40"/>
      <c r="BW8" s="40"/>
      <c r="BX8" s="40"/>
      <c r="BY8" s="40"/>
      <c r="BZ8" s="40"/>
      <c r="CA8" s="40"/>
      <c r="CB8" s="40"/>
      <c r="CC8" s="40"/>
      <c r="CD8" s="40"/>
      <c r="CE8" s="40"/>
      <c r="CF8" s="40"/>
      <c r="CG8" s="40"/>
      <c r="CH8" s="40">
        <f>SUM(BQ8:CG8)</f>
        <v>0</v>
      </c>
      <c r="CI8" s="76" t="s">
        <v>14</v>
      </c>
      <c r="CJ8" s="41">
        <f>SUM(CH8+CH9)</f>
        <v>0</v>
      </c>
      <c r="CK8" s="76" t="s">
        <v>14</v>
      </c>
      <c r="CL8" s="28">
        <f>SUM(BP8+CJ8)</f>
        <v>0</v>
      </c>
      <c r="CN8" s="5">
        <v>1</v>
      </c>
      <c r="CO8" s="264" t="str">
        <f>VLOOKUP(CN8,A8:B188,2)</f>
        <v>BRIATTE Joëlle</v>
      </c>
      <c r="CP8" s="45">
        <f>SUM(BP8)</f>
        <v>0</v>
      </c>
      <c r="CQ8" s="45">
        <f>SUM(CJ8)</f>
        <v>0</v>
      </c>
      <c r="CR8" s="45">
        <f t="shared" ref="CR8:CR36" si="4">SUM(CP8+CQ8)</f>
        <v>0</v>
      </c>
      <c r="CV8" s="36"/>
      <c r="CW8" s="36"/>
      <c r="CX8" s="36"/>
    </row>
    <row r="9" spans="1:102" x14ac:dyDescent="0.25">
      <c r="A9" s="34"/>
      <c r="B9" s="336"/>
      <c r="C9" s="66" t="s">
        <v>5</v>
      </c>
      <c r="D9" s="11"/>
      <c r="E9" s="11"/>
      <c r="F9" s="11"/>
      <c r="G9" s="11"/>
      <c r="H9" s="11"/>
      <c r="I9" s="11"/>
      <c r="J9" s="11"/>
      <c r="K9" s="11"/>
      <c r="L9" s="11"/>
      <c r="M9" s="11"/>
      <c r="N9" s="11"/>
      <c r="O9" s="11"/>
      <c r="P9" s="11"/>
      <c r="Q9" s="11"/>
      <c r="R9" s="11"/>
      <c r="S9" s="167"/>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68">
        <f>SUM(D9:BM9)</f>
        <v>0</v>
      </c>
      <c r="BO9" s="76" t="s">
        <v>15</v>
      </c>
      <c r="BP9" s="83">
        <f>SUM(D11:BM11)</f>
        <v>0</v>
      </c>
      <c r="BQ9" s="40"/>
      <c r="BR9" s="40"/>
      <c r="BS9" s="40"/>
      <c r="BT9" s="40"/>
      <c r="BU9" s="40"/>
      <c r="BV9" s="40"/>
      <c r="BW9" s="40"/>
      <c r="BX9" s="40"/>
      <c r="BY9" s="40"/>
      <c r="BZ9" s="40"/>
      <c r="CA9" s="40"/>
      <c r="CB9" s="40"/>
      <c r="CC9" s="40"/>
      <c r="CD9" s="40"/>
      <c r="CE9" s="40"/>
      <c r="CF9" s="40"/>
      <c r="CG9" s="40"/>
      <c r="CH9" s="40">
        <f>SUM(BQ9:CG9)</f>
        <v>0</v>
      </c>
      <c r="CI9" s="76" t="s">
        <v>15</v>
      </c>
      <c r="CJ9" s="70">
        <f>SUM(BQ11:CG11)</f>
        <v>0</v>
      </c>
      <c r="CK9" s="76" t="s">
        <v>15</v>
      </c>
      <c r="CL9" s="71">
        <f>SUM(CJ9+BP9)</f>
        <v>0</v>
      </c>
      <c r="CN9" s="5">
        <v>2</v>
      </c>
      <c r="CO9" s="264" t="str">
        <f>VLOOKUP(CN9,A8:B188,2)</f>
        <v>DEL FABBRO Laurence</v>
      </c>
      <c r="CP9" s="45">
        <f>SUM(BP12)</f>
        <v>200</v>
      </c>
      <c r="CQ9" s="45">
        <f>SUM(CJ12)</f>
        <v>0</v>
      </c>
      <c r="CR9" s="45">
        <f>SUM(CP9+CQ9)</f>
        <v>200</v>
      </c>
      <c r="CV9" s="38"/>
      <c r="CW9" s="38"/>
      <c r="CX9" s="38"/>
    </row>
    <row r="10" spans="1:102" x14ac:dyDescent="0.25">
      <c r="B10" s="336"/>
      <c r="C10" s="47"/>
      <c r="D10" s="11">
        <v>0</v>
      </c>
      <c r="E10" s="11">
        <v>0</v>
      </c>
      <c r="F10" s="11">
        <v>0</v>
      </c>
      <c r="G10" s="11">
        <v>0</v>
      </c>
      <c r="H10" s="11">
        <v>0</v>
      </c>
      <c r="I10" s="11">
        <v>0</v>
      </c>
      <c r="J10" s="11">
        <v>0</v>
      </c>
      <c r="K10" s="11">
        <v>0</v>
      </c>
      <c r="L10" s="11">
        <v>0</v>
      </c>
      <c r="M10" s="11">
        <v>0</v>
      </c>
      <c r="N10" s="11">
        <v>0</v>
      </c>
      <c r="O10" s="11">
        <v>0</v>
      </c>
      <c r="P10" s="11">
        <v>0</v>
      </c>
      <c r="Q10" s="11">
        <v>0</v>
      </c>
      <c r="R10" s="11">
        <v>0</v>
      </c>
      <c r="S10" s="11">
        <v>0</v>
      </c>
      <c r="T10" s="11">
        <v>0</v>
      </c>
      <c r="U10" s="11">
        <v>0</v>
      </c>
      <c r="V10" s="11">
        <v>0</v>
      </c>
      <c r="W10" s="11">
        <v>0</v>
      </c>
      <c r="X10" s="11">
        <v>0</v>
      </c>
      <c r="Y10" s="11">
        <v>0</v>
      </c>
      <c r="Z10" s="11">
        <v>0</v>
      </c>
      <c r="AA10" s="11">
        <v>0</v>
      </c>
      <c r="AB10" s="11">
        <v>0</v>
      </c>
      <c r="AC10" s="11">
        <v>0</v>
      </c>
      <c r="AD10" s="11">
        <v>0</v>
      </c>
      <c r="AE10" s="11">
        <v>0</v>
      </c>
      <c r="AF10" s="11">
        <v>0</v>
      </c>
      <c r="AG10" s="11">
        <v>0</v>
      </c>
      <c r="AH10" s="11">
        <v>0</v>
      </c>
      <c r="AI10" s="11">
        <v>0</v>
      </c>
      <c r="AJ10" s="11">
        <v>0</v>
      </c>
      <c r="AK10" s="11">
        <v>0</v>
      </c>
      <c r="AL10" s="11">
        <v>0</v>
      </c>
      <c r="AM10" s="11">
        <v>0</v>
      </c>
      <c r="AN10" s="11">
        <v>0</v>
      </c>
      <c r="AO10" s="11">
        <v>0</v>
      </c>
      <c r="AP10" s="11">
        <v>0</v>
      </c>
      <c r="AQ10" s="11">
        <v>0</v>
      </c>
      <c r="AR10" s="11">
        <v>0</v>
      </c>
      <c r="AS10" s="11">
        <v>0</v>
      </c>
      <c r="AT10" s="11">
        <v>0</v>
      </c>
      <c r="AU10" s="11">
        <v>0</v>
      </c>
      <c r="AV10" s="11">
        <v>0</v>
      </c>
      <c r="AW10" s="11">
        <v>0</v>
      </c>
      <c r="AX10" s="11">
        <v>0</v>
      </c>
      <c r="AY10" s="11">
        <v>0</v>
      </c>
      <c r="AZ10" s="11">
        <v>0</v>
      </c>
      <c r="BA10" s="11">
        <v>0</v>
      </c>
      <c r="BB10" s="11">
        <v>0</v>
      </c>
      <c r="BC10" s="11">
        <v>0</v>
      </c>
      <c r="BD10" s="11">
        <v>0</v>
      </c>
      <c r="BE10" s="11">
        <v>0</v>
      </c>
      <c r="BF10" s="11">
        <v>0</v>
      </c>
      <c r="BG10" s="11">
        <v>0</v>
      </c>
      <c r="BH10" s="11">
        <v>0</v>
      </c>
      <c r="BI10" s="11">
        <v>0</v>
      </c>
      <c r="BJ10" s="11">
        <v>0</v>
      </c>
      <c r="BK10" s="11">
        <v>0</v>
      </c>
      <c r="BL10" s="11">
        <v>0</v>
      </c>
      <c r="BM10" s="11">
        <v>0</v>
      </c>
      <c r="BN10" s="174"/>
      <c r="BO10" s="76" t="s">
        <v>16</v>
      </c>
      <c r="BP10" s="84">
        <f>SUM(C10:BM10)</f>
        <v>0</v>
      </c>
      <c r="BQ10" s="11">
        <v>0</v>
      </c>
      <c r="BR10" s="11">
        <v>0</v>
      </c>
      <c r="BS10" s="11">
        <v>0</v>
      </c>
      <c r="BT10" s="11">
        <v>0</v>
      </c>
      <c r="BU10" s="11">
        <v>0</v>
      </c>
      <c r="BV10" s="11">
        <v>0</v>
      </c>
      <c r="BW10" s="11">
        <v>0</v>
      </c>
      <c r="BX10" s="11">
        <v>0</v>
      </c>
      <c r="BY10" s="11">
        <v>0</v>
      </c>
      <c r="BZ10" s="11">
        <v>0</v>
      </c>
      <c r="CA10" s="11">
        <v>0</v>
      </c>
      <c r="CB10" s="11">
        <v>0</v>
      </c>
      <c r="CC10" s="11">
        <v>0</v>
      </c>
      <c r="CD10" s="11">
        <v>0</v>
      </c>
      <c r="CE10" s="11">
        <v>0</v>
      </c>
      <c r="CF10" s="11">
        <v>0</v>
      </c>
      <c r="CG10" s="11">
        <v>0</v>
      </c>
      <c r="CH10" s="175"/>
      <c r="CI10" s="76" t="s">
        <v>16</v>
      </c>
      <c r="CJ10" s="46">
        <f>SUM(BQ10:CH10)</f>
        <v>0</v>
      </c>
      <c r="CK10" s="76" t="s">
        <v>16</v>
      </c>
      <c r="CL10" s="46">
        <f>SUM(CJ10+BP10)</f>
        <v>0</v>
      </c>
      <c r="CN10" s="5">
        <v>3</v>
      </c>
      <c r="CO10" s="264" t="str">
        <f>VLOOKUP(CN10,A8:B188,2)</f>
        <v>ERVEN France</v>
      </c>
      <c r="CP10" s="45">
        <f>SUM(BP16)</f>
        <v>20</v>
      </c>
      <c r="CQ10" s="45">
        <f>SUM(CJ16)</f>
        <v>0</v>
      </c>
      <c r="CR10" s="45">
        <f>SUM(CP10+CQ10)</f>
        <v>20</v>
      </c>
      <c r="CV10" s="36"/>
      <c r="CW10" s="36"/>
      <c r="CX10" s="36"/>
    </row>
    <row r="11" spans="1:102" x14ac:dyDescent="0.25">
      <c r="B11" s="337"/>
      <c r="C11" s="47"/>
      <c r="D11" s="11">
        <f t="shared" ref="D11:BM11" si="5">SUM((D8+D9)*D10)</f>
        <v>0</v>
      </c>
      <c r="E11" s="11">
        <f t="shared" si="5"/>
        <v>0</v>
      </c>
      <c r="F11" s="11">
        <f t="shared" si="5"/>
        <v>0</v>
      </c>
      <c r="G11" s="11">
        <f t="shared" si="5"/>
        <v>0</v>
      </c>
      <c r="H11" s="11">
        <f t="shared" si="5"/>
        <v>0</v>
      </c>
      <c r="I11" s="11">
        <f t="shared" si="5"/>
        <v>0</v>
      </c>
      <c r="J11" s="11">
        <f t="shared" si="5"/>
        <v>0</v>
      </c>
      <c r="K11" s="11">
        <f t="shared" si="5"/>
        <v>0</v>
      </c>
      <c r="L11" s="11">
        <f t="shared" si="5"/>
        <v>0</v>
      </c>
      <c r="M11" s="11">
        <f t="shared" si="5"/>
        <v>0</v>
      </c>
      <c r="N11" s="11">
        <f t="shared" si="5"/>
        <v>0</v>
      </c>
      <c r="O11" s="11">
        <f t="shared" si="5"/>
        <v>0</v>
      </c>
      <c r="P11" s="11">
        <f t="shared" si="5"/>
        <v>0</v>
      </c>
      <c r="Q11" s="11">
        <f t="shared" si="5"/>
        <v>0</v>
      </c>
      <c r="R11" s="11">
        <f t="shared" si="5"/>
        <v>0</v>
      </c>
      <c r="S11" s="11">
        <f t="shared" si="5"/>
        <v>0</v>
      </c>
      <c r="T11" s="11">
        <f t="shared" si="5"/>
        <v>0</v>
      </c>
      <c r="U11" s="11">
        <f t="shared" si="5"/>
        <v>0</v>
      </c>
      <c r="V11" s="11">
        <f t="shared" si="5"/>
        <v>0</v>
      </c>
      <c r="W11" s="11">
        <f t="shared" si="5"/>
        <v>0</v>
      </c>
      <c r="X11" s="11">
        <f t="shared" si="5"/>
        <v>0</v>
      </c>
      <c r="Y11" s="11">
        <f t="shared" si="5"/>
        <v>0</v>
      </c>
      <c r="Z11" s="11">
        <f t="shared" si="5"/>
        <v>0</v>
      </c>
      <c r="AA11" s="11">
        <f t="shared" si="5"/>
        <v>0</v>
      </c>
      <c r="AB11" s="11">
        <f t="shared" si="5"/>
        <v>0</v>
      </c>
      <c r="AC11" s="11">
        <f t="shared" si="5"/>
        <v>0</v>
      </c>
      <c r="AD11" s="11">
        <f t="shared" si="5"/>
        <v>0</v>
      </c>
      <c r="AE11" s="11">
        <f t="shared" si="5"/>
        <v>0</v>
      </c>
      <c r="AF11" s="11">
        <f t="shared" si="5"/>
        <v>0</v>
      </c>
      <c r="AG11" s="11">
        <f t="shared" si="5"/>
        <v>0</v>
      </c>
      <c r="AH11" s="11">
        <f t="shared" si="5"/>
        <v>0</v>
      </c>
      <c r="AI11" s="11">
        <f t="shared" si="5"/>
        <v>0</v>
      </c>
      <c r="AJ11" s="11">
        <f t="shared" si="5"/>
        <v>0</v>
      </c>
      <c r="AK11" s="11">
        <f t="shared" si="5"/>
        <v>0</v>
      </c>
      <c r="AL11" s="11">
        <f t="shared" si="5"/>
        <v>0</v>
      </c>
      <c r="AM11" s="11">
        <f t="shared" si="5"/>
        <v>0</v>
      </c>
      <c r="AN11" s="11">
        <f t="shared" si="5"/>
        <v>0</v>
      </c>
      <c r="AO11" s="11">
        <f t="shared" si="5"/>
        <v>0</v>
      </c>
      <c r="AP11" s="11">
        <f t="shared" si="5"/>
        <v>0</v>
      </c>
      <c r="AQ11" s="11">
        <f t="shared" si="5"/>
        <v>0</v>
      </c>
      <c r="AR11" s="11">
        <f t="shared" si="5"/>
        <v>0</v>
      </c>
      <c r="AS11" s="11">
        <f t="shared" si="5"/>
        <v>0</v>
      </c>
      <c r="AT11" s="11">
        <f t="shared" si="5"/>
        <v>0</v>
      </c>
      <c r="AU11" s="11">
        <f t="shared" si="5"/>
        <v>0</v>
      </c>
      <c r="AV11" s="11">
        <f t="shared" si="5"/>
        <v>0</v>
      </c>
      <c r="AW11" s="11">
        <f t="shared" si="5"/>
        <v>0</v>
      </c>
      <c r="AX11" s="11">
        <f t="shared" si="5"/>
        <v>0</v>
      </c>
      <c r="AY11" s="11">
        <f t="shared" si="5"/>
        <v>0</v>
      </c>
      <c r="AZ11" s="11">
        <f t="shared" si="5"/>
        <v>0</v>
      </c>
      <c r="BA11" s="11">
        <f t="shared" si="5"/>
        <v>0</v>
      </c>
      <c r="BB11" s="11">
        <f t="shared" si="5"/>
        <v>0</v>
      </c>
      <c r="BC11" s="11">
        <f t="shared" si="5"/>
        <v>0</v>
      </c>
      <c r="BD11" s="11">
        <f t="shared" si="5"/>
        <v>0</v>
      </c>
      <c r="BE11" s="11">
        <f t="shared" si="5"/>
        <v>0</v>
      </c>
      <c r="BF11" s="11">
        <f t="shared" si="5"/>
        <v>0</v>
      </c>
      <c r="BG11" s="11">
        <f t="shared" si="5"/>
        <v>0</v>
      </c>
      <c r="BH11" s="11">
        <f t="shared" si="5"/>
        <v>0</v>
      </c>
      <c r="BI11" s="11">
        <f t="shared" si="5"/>
        <v>0</v>
      </c>
      <c r="BJ11" s="11">
        <v>0</v>
      </c>
      <c r="BK11" s="11">
        <f t="shared" ref="BK11" si="6">SUM((BK8+BK9)*BK10)</f>
        <v>0</v>
      </c>
      <c r="BL11" s="11">
        <f t="shared" si="5"/>
        <v>0</v>
      </c>
      <c r="BM11" s="11">
        <f t="shared" si="5"/>
        <v>0</v>
      </c>
      <c r="BN11" s="174"/>
      <c r="BO11" s="76" t="s">
        <v>27</v>
      </c>
      <c r="BP11" s="84">
        <f>COUNTIF(D8:BM8,"&gt;0")</f>
        <v>0</v>
      </c>
      <c r="BQ11" s="11">
        <f t="shared" ref="BQ11:CG11" si="7">SUM((BQ8+BQ9)*BQ10)</f>
        <v>0</v>
      </c>
      <c r="BR11" s="11">
        <f t="shared" si="7"/>
        <v>0</v>
      </c>
      <c r="BS11" s="11">
        <f t="shared" si="7"/>
        <v>0</v>
      </c>
      <c r="BT11" s="11">
        <f t="shared" si="7"/>
        <v>0</v>
      </c>
      <c r="BU11" s="11">
        <f t="shared" si="7"/>
        <v>0</v>
      </c>
      <c r="BV11" s="11">
        <f t="shared" si="7"/>
        <v>0</v>
      </c>
      <c r="BW11" s="11">
        <f t="shared" si="7"/>
        <v>0</v>
      </c>
      <c r="BX11" s="11">
        <f t="shared" si="7"/>
        <v>0</v>
      </c>
      <c r="BY11" s="11">
        <f t="shared" si="7"/>
        <v>0</v>
      </c>
      <c r="BZ11" s="11">
        <f t="shared" si="7"/>
        <v>0</v>
      </c>
      <c r="CA11" s="11">
        <f t="shared" si="7"/>
        <v>0</v>
      </c>
      <c r="CB11" s="11">
        <f t="shared" si="7"/>
        <v>0</v>
      </c>
      <c r="CC11" s="11">
        <f t="shared" si="7"/>
        <v>0</v>
      </c>
      <c r="CD11" s="11">
        <f t="shared" si="7"/>
        <v>0</v>
      </c>
      <c r="CE11" s="11">
        <f t="shared" si="7"/>
        <v>0</v>
      </c>
      <c r="CF11" s="11">
        <f t="shared" si="7"/>
        <v>0</v>
      </c>
      <c r="CG11" s="11">
        <f t="shared" si="7"/>
        <v>0</v>
      </c>
      <c r="CH11" s="175"/>
      <c r="CI11" s="76" t="s">
        <v>28</v>
      </c>
      <c r="CJ11" s="46">
        <f>COUNTIF(BQ8:CG8,"&gt;0")</f>
        <v>0</v>
      </c>
      <c r="CK11" s="76" t="s">
        <v>27</v>
      </c>
      <c r="CL11" s="46">
        <f>SUM(CJ11+BP11)</f>
        <v>0</v>
      </c>
      <c r="CN11" s="5">
        <v>4</v>
      </c>
      <c r="CO11" s="264" t="str">
        <f>VLOOKUP(CN11,A8:B188,2)</f>
        <v>FIEVET Nathalie</v>
      </c>
      <c r="CP11" s="45">
        <f>SUM(BP20)</f>
        <v>120</v>
      </c>
      <c r="CQ11" s="45">
        <f>SUM(CJ20)</f>
        <v>0</v>
      </c>
      <c r="CR11" s="45">
        <f t="shared" si="4"/>
        <v>120</v>
      </c>
      <c r="CV11" s="36"/>
      <c r="CW11" s="36"/>
      <c r="CX11" s="36"/>
    </row>
    <row r="12" spans="1:102" x14ac:dyDescent="0.25">
      <c r="A12" s="135">
        <v>2</v>
      </c>
      <c r="B12" s="335" t="str">
        <f>VLOOKUP(A12,'Numéro licences'!$A$4:$B$32,2)</f>
        <v>DEL FABBRO Laurence</v>
      </c>
      <c r="C12" s="67" t="s">
        <v>4</v>
      </c>
      <c r="D12" s="11"/>
      <c r="E12" s="11"/>
      <c r="F12" s="11"/>
      <c r="G12" s="11"/>
      <c r="H12" s="11"/>
      <c r="I12" s="166"/>
      <c r="J12" s="11"/>
      <c r="K12" s="11"/>
      <c r="L12" s="11"/>
      <c r="M12" s="11"/>
      <c r="N12" s="11"/>
      <c r="O12" s="11"/>
      <c r="P12" s="11"/>
      <c r="Q12" s="11"/>
      <c r="R12" s="11"/>
      <c r="S12" s="167"/>
      <c r="T12" s="11"/>
      <c r="U12" s="11"/>
      <c r="V12" s="11"/>
      <c r="W12" s="11"/>
      <c r="X12" s="11"/>
      <c r="Y12" s="11"/>
      <c r="Z12" s="11"/>
      <c r="AA12" s="11"/>
      <c r="AB12" s="11"/>
      <c r="AC12" s="11"/>
      <c r="AD12" s="11"/>
      <c r="AE12" s="11">
        <v>0</v>
      </c>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68">
        <f>SUM(D12:BM12)</f>
        <v>0</v>
      </c>
      <c r="BO12" s="76" t="s">
        <v>14</v>
      </c>
      <c r="BP12" s="82">
        <f>SUM(BN12+BN13)</f>
        <v>200</v>
      </c>
      <c r="BQ12" s="40"/>
      <c r="BR12" s="40"/>
      <c r="BS12" s="40"/>
      <c r="BT12" s="40"/>
      <c r="BU12" s="40"/>
      <c r="BV12" s="40"/>
      <c r="BW12" s="40"/>
      <c r="BX12" s="40"/>
      <c r="BY12" s="40"/>
      <c r="BZ12" s="40"/>
      <c r="CA12" s="40"/>
      <c r="CB12" s="40"/>
      <c r="CC12" s="40"/>
      <c r="CD12" s="40"/>
      <c r="CE12" s="40"/>
      <c r="CF12" s="40"/>
      <c r="CG12" s="40"/>
      <c r="CH12" s="40">
        <f>SUM(BQ12:CG12)</f>
        <v>0</v>
      </c>
      <c r="CI12" s="76" t="s">
        <v>14</v>
      </c>
      <c r="CJ12" s="41">
        <f>SUM(CH12+CH13)</f>
        <v>0</v>
      </c>
      <c r="CK12" s="76" t="s">
        <v>14</v>
      </c>
      <c r="CL12" s="28">
        <f>SUM(BP12+CJ12)</f>
        <v>200</v>
      </c>
      <c r="CN12" s="5">
        <v>5</v>
      </c>
      <c r="CO12" s="264" t="str">
        <f>VLOOKUP(CN12,A8:B188,2)</f>
        <v>FRANQUET Françoise</v>
      </c>
      <c r="CP12" s="45">
        <f>SUM(BP24)</f>
        <v>3547</v>
      </c>
      <c r="CQ12" s="45">
        <f>SUM(CJ24)</f>
        <v>261</v>
      </c>
      <c r="CR12" s="45">
        <f t="shared" si="4"/>
        <v>3808</v>
      </c>
      <c r="CU12" s="58"/>
      <c r="CV12" s="36"/>
      <c r="CW12" s="36"/>
      <c r="CX12" s="36"/>
    </row>
    <row r="13" spans="1:102" x14ac:dyDescent="0.25">
      <c r="A13" s="34"/>
      <c r="B13" s="336"/>
      <c r="C13" s="66" t="s">
        <v>5</v>
      </c>
      <c r="D13" s="11"/>
      <c r="E13" s="11"/>
      <c r="F13" s="11"/>
      <c r="G13" s="11"/>
      <c r="H13" s="11"/>
      <c r="I13" s="11"/>
      <c r="J13" s="11"/>
      <c r="K13" s="11"/>
      <c r="L13" s="11"/>
      <c r="M13" s="11"/>
      <c r="N13" s="11"/>
      <c r="O13" s="11"/>
      <c r="P13" s="11"/>
      <c r="Q13" s="11"/>
      <c r="R13" s="11"/>
      <c r="S13" s="167"/>
      <c r="T13" s="11"/>
      <c r="U13" s="11"/>
      <c r="V13" s="11"/>
      <c r="W13" s="11"/>
      <c r="X13" s="11"/>
      <c r="Y13" s="11"/>
      <c r="Z13" s="11"/>
      <c r="AA13" s="11"/>
      <c r="AB13" s="11"/>
      <c r="AC13" s="11"/>
      <c r="AD13" s="11"/>
      <c r="AE13" s="11">
        <v>200</v>
      </c>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68">
        <f>SUM(D13:BM13)</f>
        <v>200</v>
      </c>
      <c r="BO13" s="76" t="s">
        <v>15</v>
      </c>
      <c r="BP13" s="83">
        <f>SUM(D15:BM15)</f>
        <v>200</v>
      </c>
      <c r="BQ13" s="40"/>
      <c r="BR13" s="40"/>
      <c r="BS13" s="40"/>
      <c r="BT13" s="40"/>
      <c r="BU13" s="40"/>
      <c r="BV13" s="40"/>
      <c r="BW13" s="40"/>
      <c r="BX13" s="40"/>
      <c r="BY13" s="40"/>
      <c r="BZ13" s="40"/>
      <c r="CA13" s="40"/>
      <c r="CB13" s="40"/>
      <c r="CC13" s="40"/>
      <c r="CD13" s="40"/>
      <c r="CE13" s="40"/>
      <c r="CF13" s="40"/>
      <c r="CG13" s="40"/>
      <c r="CH13" s="40">
        <f>SUM(BQ13:CG13)</f>
        <v>0</v>
      </c>
      <c r="CI13" s="76" t="s">
        <v>15</v>
      </c>
      <c r="CJ13" s="70">
        <f>SUM(BQ15:CG15)</f>
        <v>0</v>
      </c>
      <c r="CK13" s="76" t="s">
        <v>15</v>
      </c>
      <c r="CL13" s="71">
        <f>SUM(CJ13+BP13)</f>
        <v>200</v>
      </c>
      <c r="CN13" s="5">
        <v>6</v>
      </c>
      <c r="CO13" s="264" t="str">
        <f>VLOOKUP(CN13,A8:B188,2)</f>
        <v>GIAUX Annie</v>
      </c>
      <c r="CP13" s="45">
        <f>SUM(BP28)</f>
        <v>0</v>
      </c>
      <c r="CQ13" s="45">
        <f>SUM(CJ28)</f>
        <v>0</v>
      </c>
      <c r="CR13" s="45">
        <f t="shared" si="4"/>
        <v>0</v>
      </c>
      <c r="CV13" s="36"/>
      <c r="CW13" s="36"/>
      <c r="CX13" s="36"/>
    </row>
    <row r="14" spans="1:102" x14ac:dyDescent="0.25">
      <c r="B14" s="336"/>
      <c r="C14" s="4"/>
      <c r="D14" s="11">
        <v>0</v>
      </c>
      <c r="E14" s="11">
        <v>0</v>
      </c>
      <c r="F14" s="11">
        <v>0</v>
      </c>
      <c r="G14" s="11">
        <v>0</v>
      </c>
      <c r="H14" s="11">
        <v>0</v>
      </c>
      <c r="I14" s="11">
        <v>0</v>
      </c>
      <c r="J14" s="11">
        <v>0</v>
      </c>
      <c r="K14" s="11">
        <v>0</v>
      </c>
      <c r="L14" s="11">
        <v>0</v>
      </c>
      <c r="M14" s="11">
        <v>0</v>
      </c>
      <c r="N14" s="11">
        <v>0</v>
      </c>
      <c r="O14" s="11">
        <v>0</v>
      </c>
      <c r="P14" s="11">
        <v>0</v>
      </c>
      <c r="Q14" s="11">
        <v>0</v>
      </c>
      <c r="R14" s="11">
        <v>0</v>
      </c>
      <c r="S14" s="11">
        <v>0</v>
      </c>
      <c r="T14" s="11">
        <v>0</v>
      </c>
      <c r="U14" s="11">
        <v>0</v>
      </c>
      <c r="V14" s="11">
        <v>0</v>
      </c>
      <c r="W14" s="11">
        <v>0</v>
      </c>
      <c r="X14" s="11">
        <v>0</v>
      </c>
      <c r="Y14" s="11">
        <v>0</v>
      </c>
      <c r="Z14" s="11">
        <v>0</v>
      </c>
      <c r="AA14" s="11">
        <v>0</v>
      </c>
      <c r="AB14" s="11">
        <v>0</v>
      </c>
      <c r="AC14" s="11">
        <v>0</v>
      </c>
      <c r="AD14" s="11">
        <v>0</v>
      </c>
      <c r="AE14" s="11">
        <v>1</v>
      </c>
      <c r="AF14" s="11">
        <v>0</v>
      </c>
      <c r="AG14" s="11">
        <v>0</v>
      </c>
      <c r="AH14" s="11">
        <v>0</v>
      </c>
      <c r="AI14" s="11">
        <v>0</v>
      </c>
      <c r="AJ14" s="11">
        <v>0</v>
      </c>
      <c r="AK14" s="11">
        <v>0</v>
      </c>
      <c r="AL14" s="11">
        <v>0</v>
      </c>
      <c r="AM14" s="11">
        <v>0</v>
      </c>
      <c r="AN14" s="11">
        <v>0</v>
      </c>
      <c r="AO14" s="11">
        <v>0</v>
      </c>
      <c r="AP14" s="11">
        <v>0</v>
      </c>
      <c r="AQ14" s="11">
        <v>0</v>
      </c>
      <c r="AR14" s="11">
        <v>0</v>
      </c>
      <c r="AS14" s="11">
        <v>0</v>
      </c>
      <c r="AT14" s="11">
        <v>0</v>
      </c>
      <c r="AU14" s="11">
        <v>0</v>
      </c>
      <c r="AV14" s="11">
        <v>0</v>
      </c>
      <c r="AW14" s="11">
        <v>0</v>
      </c>
      <c r="AX14" s="11">
        <v>0</v>
      </c>
      <c r="AY14" s="11">
        <v>0</v>
      </c>
      <c r="AZ14" s="11">
        <v>0</v>
      </c>
      <c r="BA14" s="11">
        <v>0</v>
      </c>
      <c r="BB14" s="11">
        <v>0</v>
      </c>
      <c r="BC14" s="11">
        <v>0</v>
      </c>
      <c r="BD14" s="11">
        <v>0</v>
      </c>
      <c r="BE14" s="11">
        <v>0</v>
      </c>
      <c r="BF14" s="11">
        <v>0</v>
      </c>
      <c r="BG14" s="11">
        <v>0</v>
      </c>
      <c r="BH14" s="11">
        <v>0</v>
      </c>
      <c r="BI14" s="11">
        <v>0</v>
      </c>
      <c r="BJ14" s="11">
        <v>0</v>
      </c>
      <c r="BK14" s="11">
        <v>0</v>
      </c>
      <c r="BL14" s="11">
        <v>0</v>
      </c>
      <c r="BM14" s="11">
        <v>0</v>
      </c>
      <c r="BN14" s="174"/>
      <c r="BO14" s="76" t="s">
        <v>16</v>
      </c>
      <c r="BP14" s="84">
        <f>SUM(C14:BM14)</f>
        <v>1</v>
      </c>
      <c r="BQ14" s="11">
        <v>0</v>
      </c>
      <c r="BR14" s="11">
        <v>0</v>
      </c>
      <c r="BS14" s="11">
        <v>0</v>
      </c>
      <c r="BT14" s="11">
        <v>0</v>
      </c>
      <c r="BU14" s="11">
        <v>0</v>
      </c>
      <c r="BV14" s="11">
        <v>0</v>
      </c>
      <c r="BW14" s="11">
        <v>0</v>
      </c>
      <c r="BX14" s="11">
        <v>0</v>
      </c>
      <c r="BY14" s="11">
        <v>0</v>
      </c>
      <c r="BZ14" s="11">
        <v>0</v>
      </c>
      <c r="CA14" s="11">
        <v>0</v>
      </c>
      <c r="CB14" s="11">
        <v>0</v>
      </c>
      <c r="CC14" s="11">
        <v>0</v>
      </c>
      <c r="CD14" s="11">
        <v>0</v>
      </c>
      <c r="CE14" s="11">
        <v>0</v>
      </c>
      <c r="CF14" s="11">
        <v>0</v>
      </c>
      <c r="CG14" s="11">
        <v>0</v>
      </c>
      <c r="CH14" s="175"/>
      <c r="CI14" s="76" t="s">
        <v>16</v>
      </c>
      <c r="CJ14" s="46">
        <f>SUM(BQ14:CH14)</f>
        <v>0</v>
      </c>
      <c r="CK14" s="76" t="s">
        <v>16</v>
      </c>
      <c r="CL14" s="46">
        <f>SUM(CJ14+BP14)</f>
        <v>1</v>
      </c>
      <c r="CN14" s="5">
        <v>7</v>
      </c>
      <c r="CO14" s="264" t="str">
        <f>VLOOKUP(CN14,A8:B188,2)</f>
        <v>GREGORICS Kathy</v>
      </c>
      <c r="CP14" s="45">
        <f>SUM(BP32)</f>
        <v>320</v>
      </c>
      <c r="CQ14" s="45">
        <f>SUM(CJ32)</f>
        <v>0</v>
      </c>
      <c r="CR14" s="45">
        <f t="shared" si="4"/>
        <v>320</v>
      </c>
      <c r="CV14" s="10"/>
      <c r="CW14" s="10"/>
      <c r="CX14" s="10"/>
    </row>
    <row r="15" spans="1:102" x14ac:dyDescent="0.25">
      <c r="B15" s="337"/>
      <c r="C15" s="4"/>
      <c r="D15" s="11">
        <f t="shared" ref="D15:BI15" si="8">SUM((D12+D13)*D14)</f>
        <v>0</v>
      </c>
      <c r="E15" s="11">
        <f t="shared" si="8"/>
        <v>0</v>
      </c>
      <c r="F15" s="11">
        <f t="shared" si="8"/>
        <v>0</v>
      </c>
      <c r="G15" s="11">
        <f t="shared" si="8"/>
        <v>0</v>
      </c>
      <c r="H15" s="11">
        <f t="shared" si="8"/>
        <v>0</v>
      </c>
      <c r="I15" s="11">
        <f t="shared" si="8"/>
        <v>0</v>
      </c>
      <c r="J15" s="11">
        <f t="shared" si="8"/>
        <v>0</v>
      </c>
      <c r="K15" s="11">
        <f t="shared" si="8"/>
        <v>0</v>
      </c>
      <c r="L15" s="11">
        <f t="shared" si="8"/>
        <v>0</v>
      </c>
      <c r="M15" s="11">
        <f t="shared" si="8"/>
        <v>0</v>
      </c>
      <c r="N15" s="11">
        <f t="shared" si="8"/>
        <v>0</v>
      </c>
      <c r="O15" s="11">
        <f t="shared" si="8"/>
        <v>0</v>
      </c>
      <c r="P15" s="11">
        <f t="shared" si="8"/>
        <v>0</v>
      </c>
      <c r="Q15" s="11">
        <f t="shared" si="8"/>
        <v>0</v>
      </c>
      <c r="R15" s="11">
        <f t="shared" si="8"/>
        <v>0</v>
      </c>
      <c r="S15" s="11">
        <f t="shared" si="8"/>
        <v>0</v>
      </c>
      <c r="T15" s="11">
        <f t="shared" si="8"/>
        <v>0</v>
      </c>
      <c r="U15" s="11">
        <f t="shared" si="8"/>
        <v>0</v>
      </c>
      <c r="V15" s="11">
        <f t="shared" si="8"/>
        <v>0</v>
      </c>
      <c r="W15" s="11">
        <f t="shared" si="8"/>
        <v>0</v>
      </c>
      <c r="X15" s="11">
        <f t="shared" si="8"/>
        <v>0</v>
      </c>
      <c r="Y15" s="11">
        <f t="shared" si="8"/>
        <v>0</v>
      </c>
      <c r="Z15" s="11">
        <f t="shared" si="8"/>
        <v>0</v>
      </c>
      <c r="AA15" s="11">
        <f t="shared" si="8"/>
        <v>0</v>
      </c>
      <c r="AB15" s="11">
        <f t="shared" si="8"/>
        <v>0</v>
      </c>
      <c r="AC15" s="11">
        <f t="shared" si="8"/>
        <v>0</v>
      </c>
      <c r="AD15" s="11">
        <f t="shared" si="8"/>
        <v>0</v>
      </c>
      <c r="AE15" s="11">
        <f t="shared" si="8"/>
        <v>200</v>
      </c>
      <c r="AF15" s="11">
        <f t="shared" si="8"/>
        <v>0</v>
      </c>
      <c r="AG15" s="11">
        <f t="shared" si="8"/>
        <v>0</v>
      </c>
      <c r="AH15" s="11">
        <f t="shared" si="8"/>
        <v>0</v>
      </c>
      <c r="AI15" s="11">
        <f t="shared" si="8"/>
        <v>0</v>
      </c>
      <c r="AJ15" s="11">
        <f t="shared" si="8"/>
        <v>0</v>
      </c>
      <c r="AK15" s="11">
        <f t="shared" si="8"/>
        <v>0</v>
      </c>
      <c r="AL15" s="11">
        <f t="shared" si="8"/>
        <v>0</v>
      </c>
      <c r="AM15" s="11">
        <f t="shared" si="8"/>
        <v>0</v>
      </c>
      <c r="AN15" s="11">
        <f t="shared" si="8"/>
        <v>0</v>
      </c>
      <c r="AO15" s="11">
        <f t="shared" si="8"/>
        <v>0</v>
      </c>
      <c r="AP15" s="11">
        <f t="shared" si="8"/>
        <v>0</v>
      </c>
      <c r="AQ15" s="11">
        <f t="shared" si="8"/>
        <v>0</v>
      </c>
      <c r="AR15" s="11">
        <f t="shared" si="8"/>
        <v>0</v>
      </c>
      <c r="AS15" s="11">
        <f t="shared" si="8"/>
        <v>0</v>
      </c>
      <c r="AT15" s="11">
        <f t="shared" si="8"/>
        <v>0</v>
      </c>
      <c r="AU15" s="11">
        <f t="shared" si="8"/>
        <v>0</v>
      </c>
      <c r="AV15" s="11">
        <f t="shared" si="8"/>
        <v>0</v>
      </c>
      <c r="AW15" s="11">
        <f t="shared" si="8"/>
        <v>0</v>
      </c>
      <c r="AX15" s="11">
        <f t="shared" si="8"/>
        <v>0</v>
      </c>
      <c r="AY15" s="11">
        <f t="shared" si="8"/>
        <v>0</v>
      </c>
      <c r="AZ15" s="11">
        <f t="shared" si="8"/>
        <v>0</v>
      </c>
      <c r="BA15" s="11">
        <f t="shared" si="8"/>
        <v>0</v>
      </c>
      <c r="BB15" s="11">
        <f t="shared" si="8"/>
        <v>0</v>
      </c>
      <c r="BC15" s="11">
        <f t="shared" si="8"/>
        <v>0</v>
      </c>
      <c r="BD15" s="11">
        <f t="shared" si="8"/>
        <v>0</v>
      </c>
      <c r="BE15" s="11">
        <f t="shared" si="8"/>
        <v>0</v>
      </c>
      <c r="BF15" s="11">
        <f t="shared" si="8"/>
        <v>0</v>
      </c>
      <c r="BG15" s="11">
        <f t="shared" si="8"/>
        <v>0</v>
      </c>
      <c r="BH15" s="11">
        <f t="shared" si="8"/>
        <v>0</v>
      </c>
      <c r="BI15" s="11">
        <f t="shared" si="8"/>
        <v>0</v>
      </c>
      <c r="BJ15" s="11">
        <v>0</v>
      </c>
      <c r="BK15" s="11">
        <f t="shared" ref="BK15:BM15" si="9">SUM((BK12+BK13)*BK14)</f>
        <v>0</v>
      </c>
      <c r="BL15" s="11">
        <f t="shared" si="9"/>
        <v>0</v>
      </c>
      <c r="BM15" s="11">
        <f t="shared" si="9"/>
        <v>0</v>
      </c>
      <c r="BN15" s="174"/>
      <c r="BO15" s="76" t="s">
        <v>27</v>
      </c>
      <c r="BP15" s="84">
        <f>COUNTIF(D12:BM12,"&gt;0")</f>
        <v>0</v>
      </c>
      <c r="BQ15" s="11">
        <f t="shared" ref="BQ15:CG15" si="10">SUM((BQ12+BQ13)*BQ14)</f>
        <v>0</v>
      </c>
      <c r="BR15" s="11">
        <f t="shared" si="10"/>
        <v>0</v>
      </c>
      <c r="BS15" s="11">
        <f t="shared" si="10"/>
        <v>0</v>
      </c>
      <c r="BT15" s="11">
        <f t="shared" si="10"/>
        <v>0</v>
      </c>
      <c r="BU15" s="11">
        <f t="shared" si="10"/>
        <v>0</v>
      </c>
      <c r="BV15" s="11">
        <f t="shared" si="10"/>
        <v>0</v>
      </c>
      <c r="BW15" s="11">
        <f t="shared" si="10"/>
        <v>0</v>
      </c>
      <c r="BX15" s="11">
        <f t="shared" si="10"/>
        <v>0</v>
      </c>
      <c r="BY15" s="11">
        <f t="shared" si="10"/>
        <v>0</v>
      </c>
      <c r="BZ15" s="11">
        <f t="shared" si="10"/>
        <v>0</v>
      </c>
      <c r="CA15" s="11">
        <f t="shared" si="10"/>
        <v>0</v>
      </c>
      <c r="CB15" s="11">
        <f t="shared" si="10"/>
        <v>0</v>
      </c>
      <c r="CC15" s="11">
        <f t="shared" si="10"/>
        <v>0</v>
      </c>
      <c r="CD15" s="11">
        <f t="shared" si="10"/>
        <v>0</v>
      </c>
      <c r="CE15" s="11">
        <f t="shared" si="10"/>
        <v>0</v>
      </c>
      <c r="CF15" s="11">
        <f t="shared" si="10"/>
        <v>0</v>
      </c>
      <c r="CG15" s="11">
        <f t="shared" si="10"/>
        <v>0</v>
      </c>
      <c r="CH15" s="175"/>
      <c r="CI15" s="76" t="s">
        <v>28</v>
      </c>
      <c r="CJ15" s="46">
        <f>COUNTIF(BQ12:CG12,"&gt;0")</f>
        <v>0</v>
      </c>
      <c r="CK15" s="76" t="s">
        <v>27</v>
      </c>
      <c r="CL15" s="46">
        <f>SUM(CJ15+BP15)</f>
        <v>0</v>
      </c>
      <c r="CN15" s="5">
        <v>8</v>
      </c>
      <c r="CO15" s="264" t="str">
        <f>VLOOKUP(CN15,A8:B188,2)</f>
        <v>INGELS Chantal</v>
      </c>
      <c r="CP15" s="45">
        <f>SUM(BP36)</f>
        <v>0</v>
      </c>
      <c r="CQ15" s="45">
        <f>SUM(CJ36)</f>
        <v>0</v>
      </c>
      <c r="CR15" s="45">
        <f t="shared" si="4"/>
        <v>0</v>
      </c>
      <c r="CV15" s="36"/>
      <c r="CW15" s="36"/>
      <c r="CX15" s="36"/>
    </row>
    <row r="16" spans="1:102" x14ac:dyDescent="0.25">
      <c r="A16" s="135">
        <v>3</v>
      </c>
      <c r="B16" s="327" t="str">
        <f>VLOOKUP(A16,'Numéro licences'!$A$4:$B$32,2)</f>
        <v>ERVEN France</v>
      </c>
      <c r="C16" s="67" t="s">
        <v>4</v>
      </c>
      <c r="D16" s="11"/>
      <c r="E16" s="11"/>
      <c r="F16" s="11"/>
      <c r="G16" s="11"/>
      <c r="H16" s="11"/>
      <c r="I16" s="166"/>
      <c r="J16" s="11"/>
      <c r="K16" s="11"/>
      <c r="L16" s="11"/>
      <c r="M16" s="11"/>
      <c r="N16" s="11"/>
      <c r="O16" s="11"/>
      <c r="P16" s="11">
        <v>20</v>
      </c>
      <c r="Q16" s="11"/>
      <c r="R16" s="11"/>
      <c r="S16" s="167"/>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68">
        <f>SUM(D16:BM16)</f>
        <v>20</v>
      </c>
      <c r="BO16" s="76" t="s">
        <v>14</v>
      </c>
      <c r="BP16" s="82">
        <f>SUM(BN16+BN17)</f>
        <v>20</v>
      </c>
      <c r="BQ16" s="40"/>
      <c r="BR16" s="40"/>
      <c r="BS16" s="40"/>
      <c r="BT16" s="40"/>
      <c r="BU16" s="40"/>
      <c r="BV16" s="40"/>
      <c r="BW16" s="40"/>
      <c r="BX16" s="40"/>
      <c r="BY16" s="40"/>
      <c r="BZ16" s="40"/>
      <c r="CA16" s="40"/>
      <c r="CB16" s="40"/>
      <c r="CC16" s="40"/>
      <c r="CD16" s="40"/>
      <c r="CE16" s="40"/>
      <c r="CF16" s="40"/>
      <c r="CG16" s="40"/>
      <c r="CH16" s="40">
        <f>SUM(BQ16:CG16)</f>
        <v>0</v>
      </c>
      <c r="CI16" s="76" t="s">
        <v>14</v>
      </c>
      <c r="CJ16" s="41">
        <f>SUM(CH16+CH17)</f>
        <v>0</v>
      </c>
      <c r="CK16" s="76" t="s">
        <v>14</v>
      </c>
      <c r="CL16" s="28">
        <f>SUM(BP16+CJ16)</f>
        <v>20</v>
      </c>
      <c r="CN16" s="5">
        <v>9</v>
      </c>
      <c r="CO16" s="264" t="str">
        <f>VLOOKUP(CN16,A8:B188,2)</f>
        <v>LAMBILLON Anne</v>
      </c>
      <c r="CP16" s="45">
        <f>SUM(BP40)</f>
        <v>320</v>
      </c>
      <c r="CQ16" s="45">
        <f>SUM(CJ40)</f>
        <v>0</v>
      </c>
      <c r="CR16" s="45">
        <f t="shared" si="4"/>
        <v>320</v>
      </c>
      <c r="CV16" s="36"/>
      <c r="CW16" s="36"/>
      <c r="CX16" s="36"/>
    </row>
    <row r="17" spans="1:102" x14ac:dyDescent="0.25">
      <c r="A17" s="34"/>
      <c r="B17" s="328"/>
      <c r="C17" s="66" t="s">
        <v>5</v>
      </c>
      <c r="D17" s="11"/>
      <c r="E17" s="11"/>
      <c r="F17" s="11"/>
      <c r="G17" s="11"/>
      <c r="H17" s="11"/>
      <c r="I17" s="11"/>
      <c r="J17" s="11"/>
      <c r="K17" s="11"/>
      <c r="L17" s="11"/>
      <c r="M17" s="11"/>
      <c r="N17" s="11"/>
      <c r="O17" s="11"/>
      <c r="P17" s="11">
        <v>0</v>
      </c>
      <c r="Q17" s="11"/>
      <c r="R17" s="11"/>
      <c r="S17" s="167"/>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68">
        <f>SUM(D17:BM17)</f>
        <v>0</v>
      </c>
      <c r="BO17" s="76" t="s">
        <v>15</v>
      </c>
      <c r="BP17" s="83">
        <f>SUM(D19:BM19)</f>
        <v>0</v>
      </c>
      <c r="BQ17" s="40"/>
      <c r="BR17" s="40"/>
      <c r="BS17" s="40"/>
      <c r="BT17" s="40"/>
      <c r="BU17" s="40"/>
      <c r="BV17" s="40"/>
      <c r="BW17" s="40"/>
      <c r="BX17" s="40"/>
      <c r="BY17" s="40"/>
      <c r="BZ17" s="40"/>
      <c r="CA17" s="40"/>
      <c r="CB17" s="40"/>
      <c r="CC17" s="40"/>
      <c r="CD17" s="40"/>
      <c r="CE17" s="40"/>
      <c r="CF17" s="40"/>
      <c r="CG17" s="40"/>
      <c r="CH17" s="40">
        <f>SUM(BQ17:CG17)</f>
        <v>0</v>
      </c>
      <c r="CI17" s="76" t="s">
        <v>15</v>
      </c>
      <c r="CJ17" s="70">
        <f>SUM(BQ19:CG19)</f>
        <v>0</v>
      </c>
      <c r="CK17" s="76" t="s">
        <v>15</v>
      </c>
      <c r="CL17" s="71">
        <f>SUM(CJ17+BP17)</f>
        <v>0</v>
      </c>
      <c r="CN17" s="5">
        <v>10</v>
      </c>
      <c r="CO17" s="264" t="str">
        <f>VLOOKUP(CN17,A8:B188,2)</f>
        <v>LAMIROY Anne</v>
      </c>
      <c r="CP17" s="45">
        <f>SUM(BP44)</f>
        <v>0</v>
      </c>
      <c r="CQ17" s="45">
        <f>SUM(CJ44)</f>
        <v>0</v>
      </c>
      <c r="CR17" s="45">
        <f t="shared" si="4"/>
        <v>0</v>
      </c>
      <c r="CV17" s="36"/>
      <c r="CW17" s="36"/>
      <c r="CX17" s="36"/>
    </row>
    <row r="18" spans="1:102" x14ac:dyDescent="0.25">
      <c r="B18" s="328"/>
      <c r="C18" s="4"/>
      <c r="D18" s="11">
        <v>0</v>
      </c>
      <c r="E18" s="11">
        <v>0</v>
      </c>
      <c r="F18" s="11">
        <v>0</v>
      </c>
      <c r="G18" s="11">
        <v>0</v>
      </c>
      <c r="H18" s="11">
        <v>0</v>
      </c>
      <c r="I18" s="11">
        <v>0</v>
      </c>
      <c r="J18" s="11">
        <v>0</v>
      </c>
      <c r="K18" s="11">
        <v>0</v>
      </c>
      <c r="L18" s="11">
        <v>0</v>
      </c>
      <c r="M18" s="11">
        <v>0</v>
      </c>
      <c r="N18" s="11">
        <v>0</v>
      </c>
      <c r="O18" s="11">
        <v>0</v>
      </c>
      <c r="P18" s="11">
        <v>0</v>
      </c>
      <c r="Q18" s="11">
        <v>0</v>
      </c>
      <c r="R18" s="11">
        <v>0</v>
      </c>
      <c r="S18" s="11">
        <v>0</v>
      </c>
      <c r="T18" s="11">
        <v>0</v>
      </c>
      <c r="U18" s="11">
        <v>0</v>
      </c>
      <c r="V18" s="11">
        <v>0</v>
      </c>
      <c r="W18" s="11">
        <v>0</v>
      </c>
      <c r="X18" s="11">
        <v>0</v>
      </c>
      <c r="Y18" s="11">
        <v>0</v>
      </c>
      <c r="Z18" s="11">
        <v>0</v>
      </c>
      <c r="AA18" s="11">
        <v>0</v>
      </c>
      <c r="AB18" s="11">
        <v>0</v>
      </c>
      <c r="AC18" s="11">
        <v>0</v>
      </c>
      <c r="AD18" s="11">
        <v>0</v>
      </c>
      <c r="AE18" s="11">
        <v>0</v>
      </c>
      <c r="AF18" s="11">
        <v>0</v>
      </c>
      <c r="AG18" s="11">
        <v>0</v>
      </c>
      <c r="AH18" s="11">
        <v>0</v>
      </c>
      <c r="AI18" s="11">
        <v>0</v>
      </c>
      <c r="AJ18" s="11">
        <v>0</v>
      </c>
      <c r="AK18" s="11">
        <v>0</v>
      </c>
      <c r="AL18" s="11">
        <v>0</v>
      </c>
      <c r="AM18" s="11">
        <v>0</v>
      </c>
      <c r="AN18" s="11">
        <v>0</v>
      </c>
      <c r="AO18" s="11">
        <v>0</v>
      </c>
      <c r="AP18" s="11">
        <v>0</v>
      </c>
      <c r="AQ18" s="11">
        <v>0</v>
      </c>
      <c r="AR18" s="11">
        <v>0</v>
      </c>
      <c r="AS18" s="11">
        <v>0</v>
      </c>
      <c r="AT18" s="11">
        <v>0</v>
      </c>
      <c r="AU18" s="11">
        <v>0</v>
      </c>
      <c r="AV18" s="11">
        <v>0</v>
      </c>
      <c r="AW18" s="11">
        <v>0</v>
      </c>
      <c r="AX18" s="11">
        <v>0</v>
      </c>
      <c r="AY18" s="11">
        <v>0</v>
      </c>
      <c r="AZ18" s="11">
        <v>0</v>
      </c>
      <c r="BA18" s="11">
        <v>0</v>
      </c>
      <c r="BB18" s="11">
        <v>0</v>
      </c>
      <c r="BC18" s="11">
        <v>0</v>
      </c>
      <c r="BD18" s="11">
        <v>0</v>
      </c>
      <c r="BE18" s="11">
        <v>0</v>
      </c>
      <c r="BF18" s="11">
        <v>0</v>
      </c>
      <c r="BG18" s="11">
        <v>0</v>
      </c>
      <c r="BH18" s="11">
        <v>0</v>
      </c>
      <c r="BI18" s="11">
        <v>0</v>
      </c>
      <c r="BJ18" s="11">
        <v>0</v>
      </c>
      <c r="BK18" s="11">
        <v>0</v>
      </c>
      <c r="BL18" s="11">
        <v>0</v>
      </c>
      <c r="BM18" s="11">
        <v>0</v>
      </c>
      <c r="BN18" s="174"/>
      <c r="BO18" s="76" t="s">
        <v>16</v>
      </c>
      <c r="BP18" s="84">
        <f>SUM(C18:BM18)</f>
        <v>0</v>
      </c>
      <c r="BQ18" s="11">
        <v>0</v>
      </c>
      <c r="BR18" s="11">
        <v>0</v>
      </c>
      <c r="BS18" s="11">
        <v>0</v>
      </c>
      <c r="BT18" s="11">
        <v>0</v>
      </c>
      <c r="BU18" s="11">
        <v>0</v>
      </c>
      <c r="BV18" s="11">
        <v>0</v>
      </c>
      <c r="BW18" s="11">
        <v>0</v>
      </c>
      <c r="BX18" s="11">
        <v>0</v>
      </c>
      <c r="BY18" s="11">
        <v>0</v>
      </c>
      <c r="BZ18" s="11">
        <v>0</v>
      </c>
      <c r="CA18" s="11">
        <v>0</v>
      </c>
      <c r="CB18" s="11">
        <v>0</v>
      </c>
      <c r="CC18" s="11">
        <v>0</v>
      </c>
      <c r="CD18" s="11">
        <v>0</v>
      </c>
      <c r="CE18" s="11">
        <v>0</v>
      </c>
      <c r="CF18" s="11">
        <v>0</v>
      </c>
      <c r="CG18" s="11">
        <v>0</v>
      </c>
      <c r="CH18" s="175"/>
      <c r="CI18" s="76" t="s">
        <v>16</v>
      </c>
      <c r="CJ18" s="46">
        <f>SUM(BQ18:CH18)</f>
        <v>0</v>
      </c>
      <c r="CK18" s="76" t="s">
        <v>16</v>
      </c>
      <c r="CL18" s="46">
        <f>SUM(CJ18+BP18)</f>
        <v>0</v>
      </c>
      <c r="CN18" s="5">
        <v>11</v>
      </c>
      <c r="CO18" s="264" t="str">
        <f>VLOOKUP(CN18,A8:B188,2)</f>
        <v>LEROY Laure</v>
      </c>
      <c r="CP18" s="45">
        <f>SUM(BP48)</f>
        <v>8046</v>
      </c>
      <c r="CQ18" s="45">
        <f>SUM(CJ48)</f>
        <v>0</v>
      </c>
      <c r="CR18" s="45">
        <f t="shared" si="4"/>
        <v>8046</v>
      </c>
      <c r="CV18" s="36"/>
      <c r="CW18" s="36"/>
      <c r="CX18" s="36"/>
    </row>
    <row r="19" spans="1:102" x14ac:dyDescent="0.25">
      <c r="A19" s="35"/>
      <c r="B19" s="329"/>
      <c r="C19" s="4"/>
      <c r="D19" s="11">
        <f t="shared" ref="D19:BI19" si="11">SUM((D16+D17)*D18)</f>
        <v>0</v>
      </c>
      <c r="E19" s="11">
        <f t="shared" si="11"/>
        <v>0</v>
      </c>
      <c r="F19" s="11">
        <f t="shared" si="11"/>
        <v>0</v>
      </c>
      <c r="G19" s="11">
        <f t="shared" si="11"/>
        <v>0</v>
      </c>
      <c r="H19" s="11">
        <f t="shared" si="11"/>
        <v>0</v>
      </c>
      <c r="I19" s="11">
        <f t="shared" si="11"/>
        <v>0</v>
      </c>
      <c r="J19" s="11">
        <f t="shared" si="11"/>
        <v>0</v>
      </c>
      <c r="K19" s="11">
        <f t="shared" si="11"/>
        <v>0</v>
      </c>
      <c r="L19" s="11">
        <f t="shared" si="11"/>
        <v>0</v>
      </c>
      <c r="M19" s="11">
        <f t="shared" si="11"/>
        <v>0</v>
      </c>
      <c r="N19" s="11">
        <f t="shared" si="11"/>
        <v>0</v>
      </c>
      <c r="O19" s="11">
        <f t="shared" si="11"/>
        <v>0</v>
      </c>
      <c r="P19" s="11">
        <f t="shared" si="11"/>
        <v>0</v>
      </c>
      <c r="Q19" s="11">
        <f t="shared" si="11"/>
        <v>0</v>
      </c>
      <c r="R19" s="11">
        <f t="shared" si="11"/>
        <v>0</v>
      </c>
      <c r="S19" s="11">
        <f t="shared" si="11"/>
        <v>0</v>
      </c>
      <c r="T19" s="11">
        <f t="shared" si="11"/>
        <v>0</v>
      </c>
      <c r="U19" s="11">
        <f t="shared" si="11"/>
        <v>0</v>
      </c>
      <c r="V19" s="11">
        <f t="shared" si="11"/>
        <v>0</v>
      </c>
      <c r="W19" s="11">
        <f t="shared" si="11"/>
        <v>0</v>
      </c>
      <c r="X19" s="11">
        <f t="shared" si="11"/>
        <v>0</v>
      </c>
      <c r="Y19" s="11">
        <f t="shared" si="11"/>
        <v>0</v>
      </c>
      <c r="Z19" s="11">
        <f t="shared" si="11"/>
        <v>0</v>
      </c>
      <c r="AA19" s="11">
        <f t="shared" si="11"/>
        <v>0</v>
      </c>
      <c r="AB19" s="11">
        <f t="shared" si="11"/>
        <v>0</v>
      </c>
      <c r="AC19" s="11">
        <f t="shared" si="11"/>
        <v>0</v>
      </c>
      <c r="AD19" s="11">
        <f t="shared" si="11"/>
        <v>0</v>
      </c>
      <c r="AE19" s="11">
        <f t="shared" si="11"/>
        <v>0</v>
      </c>
      <c r="AF19" s="11">
        <f t="shared" si="11"/>
        <v>0</v>
      </c>
      <c r="AG19" s="11">
        <f t="shared" si="11"/>
        <v>0</v>
      </c>
      <c r="AH19" s="11">
        <f t="shared" si="11"/>
        <v>0</v>
      </c>
      <c r="AI19" s="11">
        <f t="shared" si="11"/>
        <v>0</v>
      </c>
      <c r="AJ19" s="11">
        <f t="shared" si="11"/>
        <v>0</v>
      </c>
      <c r="AK19" s="11">
        <f t="shared" si="11"/>
        <v>0</v>
      </c>
      <c r="AL19" s="11">
        <f t="shared" si="11"/>
        <v>0</v>
      </c>
      <c r="AM19" s="11">
        <f t="shared" si="11"/>
        <v>0</v>
      </c>
      <c r="AN19" s="11">
        <f t="shared" si="11"/>
        <v>0</v>
      </c>
      <c r="AO19" s="11">
        <f t="shared" si="11"/>
        <v>0</v>
      </c>
      <c r="AP19" s="11">
        <f t="shared" si="11"/>
        <v>0</v>
      </c>
      <c r="AQ19" s="11">
        <f t="shared" si="11"/>
        <v>0</v>
      </c>
      <c r="AR19" s="11">
        <f t="shared" si="11"/>
        <v>0</v>
      </c>
      <c r="AS19" s="11">
        <f t="shared" si="11"/>
        <v>0</v>
      </c>
      <c r="AT19" s="11">
        <f t="shared" si="11"/>
        <v>0</v>
      </c>
      <c r="AU19" s="11">
        <f t="shared" si="11"/>
        <v>0</v>
      </c>
      <c r="AV19" s="11">
        <f t="shared" si="11"/>
        <v>0</v>
      </c>
      <c r="AW19" s="11">
        <f t="shared" si="11"/>
        <v>0</v>
      </c>
      <c r="AX19" s="11">
        <f t="shared" si="11"/>
        <v>0</v>
      </c>
      <c r="AY19" s="11">
        <f t="shared" si="11"/>
        <v>0</v>
      </c>
      <c r="AZ19" s="11">
        <f t="shared" si="11"/>
        <v>0</v>
      </c>
      <c r="BA19" s="11">
        <f t="shared" si="11"/>
        <v>0</v>
      </c>
      <c r="BB19" s="11">
        <f t="shared" si="11"/>
        <v>0</v>
      </c>
      <c r="BC19" s="11">
        <f t="shared" si="11"/>
        <v>0</v>
      </c>
      <c r="BD19" s="11">
        <f t="shared" si="11"/>
        <v>0</v>
      </c>
      <c r="BE19" s="11">
        <f t="shared" si="11"/>
        <v>0</v>
      </c>
      <c r="BF19" s="11">
        <f t="shared" si="11"/>
        <v>0</v>
      </c>
      <c r="BG19" s="11">
        <f t="shared" si="11"/>
        <v>0</v>
      </c>
      <c r="BH19" s="11">
        <f t="shared" si="11"/>
        <v>0</v>
      </c>
      <c r="BI19" s="11">
        <f t="shared" si="11"/>
        <v>0</v>
      </c>
      <c r="BJ19" s="11">
        <v>0</v>
      </c>
      <c r="BK19" s="11">
        <f t="shared" ref="BK19:BM19" si="12">SUM((BK16+BK17)*BK18)</f>
        <v>0</v>
      </c>
      <c r="BL19" s="11">
        <f t="shared" si="12"/>
        <v>0</v>
      </c>
      <c r="BM19" s="11">
        <f t="shared" si="12"/>
        <v>0</v>
      </c>
      <c r="BN19" s="174"/>
      <c r="BO19" s="76" t="s">
        <v>27</v>
      </c>
      <c r="BP19" s="84">
        <f>COUNTIF(D16:BM16,"&gt;0")</f>
        <v>1</v>
      </c>
      <c r="BQ19" s="11">
        <f t="shared" ref="BQ19:CG19" si="13">SUM((BQ16+BQ17)*BQ18)</f>
        <v>0</v>
      </c>
      <c r="BR19" s="11">
        <f t="shared" si="13"/>
        <v>0</v>
      </c>
      <c r="BS19" s="11">
        <f t="shared" si="13"/>
        <v>0</v>
      </c>
      <c r="BT19" s="11">
        <f t="shared" si="13"/>
        <v>0</v>
      </c>
      <c r="BU19" s="11">
        <f t="shared" si="13"/>
        <v>0</v>
      </c>
      <c r="BV19" s="11">
        <f t="shared" si="13"/>
        <v>0</v>
      </c>
      <c r="BW19" s="11">
        <f t="shared" si="13"/>
        <v>0</v>
      </c>
      <c r="BX19" s="11">
        <f t="shared" si="13"/>
        <v>0</v>
      </c>
      <c r="BY19" s="11">
        <f t="shared" si="13"/>
        <v>0</v>
      </c>
      <c r="BZ19" s="11">
        <f t="shared" si="13"/>
        <v>0</v>
      </c>
      <c r="CA19" s="11">
        <f t="shared" si="13"/>
        <v>0</v>
      </c>
      <c r="CB19" s="11">
        <f t="shared" si="13"/>
        <v>0</v>
      </c>
      <c r="CC19" s="11">
        <f t="shared" si="13"/>
        <v>0</v>
      </c>
      <c r="CD19" s="11">
        <f t="shared" si="13"/>
        <v>0</v>
      </c>
      <c r="CE19" s="11">
        <f t="shared" si="13"/>
        <v>0</v>
      </c>
      <c r="CF19" s="11">
        <f t="shared" si="13"/>
        <v>0</v>
      </c>
      <c r="CG19" s="11">
        <f t="shared" si="13"/>
        <v>0</v>
      </c>
      <c r="CH19" s="175"/>
      <c r="CI19" s="76" t="s">
        <v>28</v>
      </c>
      <c r="CJ19" s="46">
        <f>COUNTIF(BQ16:CG16,"&gt;0")</f>
        <v>0</v>
      </c>
      <c r="CK19" s="76" t="s">
        <v>27</v>
      </c>
      <c r="CL19" s="46">
        <f>SUM(CJ19+BP19)</f>
        <v>1</v>
      </c>
      <c r="CN19" s="5">
        <v>12</v>
      </c>
      <c r="CO19" s="264" t="str">
        <f>VLOOKUP(CN19,A8:B188,2)</f>
        <v>PONT Patricia</v>
      </c>
      <c r="CP19" s="45">
        <f>SUM(BP52)</f>
        <v>9099</v>
      </c>
      <c r="CQ19" s="45">
        <f>SUM(CJ52)</f>
        <v>187</v>
      </c>
      <c r="CR19" s="45">
        <f t="shared" si="4"/>
        <v>9286</v>
      </c>
      <c r="CV19" s="36"/>
      <c r="CW19" s="36"/>
      <c r="CX19" s="36"/>
    </row>
    <row r="20" spans="1:102" x14ac:dyDescent="0.25">
      <c r="A20" s="135">
        <v>4</v>
      </c>
      <c r="B20" s="335" t="str">
        <f>VLOOKUP(A20,'Numéro licences'!$A$4:$B$32,2)</f>
        <v>FIEVET Nathalie</v>
      </c>
      <c r="C20" s="139" t="s">
        <v>4</v>
      </c>
      <c r="D20" s="11"/>
      <c r="E20" s="11"/>
      <c r="F20" s="11"/>
      <c r="G20" s="11"/>
      <c r="H20" s="11"/>
      <c r="I20" s="166">
        <v>0</v>
      </c>
      <c r="J20" s="11"/>
      <c r="K20" s="11"/>
      <c r="L20" s="11"/>
      <c r="M20" s="11"/>
      <c r="N20" s="11"/>
      <c r="O20" s="11"/>
      <c r="P20" s="11"/>
      <c r="Q20" s="11"/>
      <c r="R20" s="11"/>
      <c r="S20" s="167"/>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68">
        <f>SUM(D20:BM20)</f>
        <v>0</v>
      </c>
      <c r="BO20" s="76" t="s">
        <v>14</v>
      </c>
      <c r="BP20" s="82">
        <f>SUM(BN20+BN21)</f>
        <v>120</v>
      </c>
      <c r="BQ20" s="40"/>
      <c r="BR20" s="40"/>
      <c r="BS20" s="40"/>
      <c r="BT20" s="40"/>
      <c r="BU20" s="40"/>
      <c r="BV20" s="40"/>
      <c r="BW20" s="40"/>
      <c r="BX20" s="40"/>
      <c r="BY20" s="40"/>
      <c r="BZ20" s="40"/>
      <c r="CA20" s="40"/>
      <c r="CB20" s="40"/>
      <c r="CC20" s="40"/>
      <c r="CD20" s="40"/>
      <c r="CE20" s="40"/>
      <c r="CF20" s="40"/>
      <c r="CG20" s="40"/>
      <c r="CH20" s="40">
        <f>SUM(BQ20:CG20)</f>
        <v>0</v>
      </c>
      <c r="CI20" s="76" t="s">
        <v>14</v>
      </c>
      <c r="CJ20" s="41">
        <f>SUM(CH20+CH21)</f>
        <v>0</v>
      </c>
      <c r="CK20" s="76" t="s">
        <v>14</v>
      </c>
      <c r="CL20" s="28">
        <f>SUM(BP20+CJ20)</f>
        <v>120</v>
      </c>
      <c r="CN20" s="5">
        <v>13</v>
      </c>
      <c r="CO20" s="264">
        <f>VLOOKUP(CN20,A8:B188,2)</f>
        <v>0</v>
      </c>
      <c r="CP20" s="45">
        <f>SUM(BP56)</f>
        <v>0</v>
      </c>
      <c r="CQ20" s="45">
        <f>SUM(CJ56)</f>
        <v>0</v>
      </c>
      <c r="CR20" s="45">
        <f t="shared" si="4"/>
        <v>0</v>
      </c>
      <c r="CV20" s="36"/>
      <c r="CW20" s="36"/>
      <c r="CX20" s="36"/>
    </row>
    <row r="21" spans="1:102" x14ac:dyDescent="0.25">
      <c r="A21" s="34"/>
      <c r="B21" s="336"/>
      <c r="C21" s="139" t="s">
        <v>5</v>
      </c>
      <c r="D21" s="11"/>
      <c r="E21" s="11"/>
      <c r="F21" s="11"/>
      <c r="G21" s="11"/>
      <c r="H21" s="11"/>
      <c r="I21" s="11">
        <v>120</v>
      </c>
      <c r="J21" s="11"/>
      <c r="K21" s="11"/>
      <c r="L21" s="11"/>
      <c r="M21" s="11"/>
      <c r="N21" s="11"/>
      <c r="O21" s="11"/>
      <c r="P21" s="11"/>
      <c r="Q21" s="11"/>
      <c r="R21" s="11"/>
      <c r="S21" s="167"/>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68">
        <f>SUM(D21:BM21)</f>
        <v>120</v>
      </c>
      <c r="BO21" s="76" t="s">
        <v>15</v>
      </c>
      <c r="BP21" s="83">
        <f>SUM(D23:BM23)</f>
        <v>120</v>
      </c>
      <c r="BQ21" s="40"/>
      <c r="BR21" s="40"/>
      <c r="BS21" s="40"/>
      <c r="BT21" s="40"/>
      <c r="BU21" s="40"/>
      <c r="BV21" s="40"/>
      <c r="BW21" s="40"/>
      <c r="BX21" s="40"/>
      <c r="BY21" s="40"/>
      <c r="BZ21" s="40"/>
      <c r="CA21" s="40"/>
      <c r="CB21" s="40"/>
      <c r="CC21" s="40"/>
      <c r="CD21" s="40"/>
      <c r="CE21" s="40"/>
      <c r="CF21" s="40"/>
      <c r="CG21" s="40"/>
      <c r="CH21" s="40">
        <f>SUM(BQ21:CG21)</f>
        <v>0</v>
      </c>
      <c r="CI21" s="76" t="s">
        <v>15</v>
      </c>
      <c r="CJ21" s="70">
        <f>SUM(BQ23:CG23)</f>
        <v>0</v>
      </c>
      <c r="CK21" s="76" t="s">
        <v>15</v>
      </c>
      <c r="CL21" s="71">
        <f>SUM(CJ21+BP21)</f>
        <v>120</v>
      </c>
      <c r="CN21" s="5">
        <v>14</v>
      </c>
      <c r="CO21" s="264">
        <f>VLOOKUP(CN21,A8:B188,2)</f>
        <v>0</v>
      </c>
      <c r="CP21" s="45">
        <f>SUM(BP60)</f>
        <v>0</v>
      </c>
      <c r="CQ21" s="45">
        <f>SUM(CJ60)</f>
        <v>0</v>
      </c>
      <c r="CR21" s="45">
        <f t="shared" si="4"/>
        <v>0</v>
      </c>
      <c r="CV21" s="36"/>
      <c r="CW21" s="36"/>
      <c r="CX21" s="36"/>
    </row>
    <row r="22" spans="1:102" x14ac:dyDescent="0.25">
      <c r="B22" s="336"/>
      <c r="C22" s="136"/>
      <c r="D22" s="11">
        <v>0</v>
      </c>
      <c r="E22" s="11">
        <v>0</v>
      </c>
      <c r="F22" s="11">
        <v>0</v>
      </c>
      <c r="G22" s="11">
        <v>0</v>
      </c>
      <c r="H22" s="11">
        <v>0</v>
      </c>
      <c r="I22" s="11">
        <v>1</v>
      </c>
      <c r="J22" s="11">
        <v>0</v>
      </c>
      <c r="K22" s="11">
        <v>0</v>
      </c>
      <c r="L22" s="11">
        <v>0</v>
      </c>
      <c r="M22" s="11">
        <v>0</v>
      </c>
      <c r="N22" s="11">
        <v>0</v>
      </c>
      <c r="O22" s="11">
        <v>0</v>
      </c>
      <c r="P22" s="11">
        <v>0</v>
      </c>
      <c r="Q22" s="11">
        <v>0</v>
      </c>
      <c r="R22" s="11">
        <v>0</v>
      </c>
      <c r="S22" s="11">
        <v>0</v>
      </c>
      <c r="T22" s="11">
        <v>0</v>
      </c>
      <c r="U22" s="11">
        <v>0</v>
      </c>
      <c r="V22" s="11">
        <v>0</v>
      </c>
      <c r="W22" s="11">
        <v>0</v>
      </c>
      <c r="X22" s="11">
        <v>0</v>
      </c>
      <c r="Y22" s="11">
        <v>0</v>
      </c>
      <c r="Z22" s="11">
        <v>0</v>
      </c>
      <c r="AA22" s="11">
        <v>0</v>
      </c>
      <c r="AB22" s="11">
        <v>0</v>
      </c>
      <c r="AC22" s="11">
        <v>0</v>
      </c>
      <c r="AD22" s="11">
        <v>0</v>
      </c>
      <c r="AE22" s="11">
        <v>0</v>
      </c>
      <c r="AF22" s="11">
        <v>0</v>
      </c>
      <c r="AG22" s="11">
        <v>0</v>
      </c>
      <c r="AH22" s="11">
        <v>0</v>
      </c>
      <c r="AI22" s="11">
        <v>0</v>
      </c>
      <c r="AJ22" s="11">
        <v>0</v>
      </c>
      <c r="AK22" s="11">
        <v>0</v>
      </c>
      <c r="AL22" s="11">
        <v>0</v>
      </c>
      <c r="AM22" s="11">
        <v>0</v>
      </c>
      <c r="AN22" s="11">
        <v>0</v>
      </c>
      <c r="AO22" s="11">
        <v>0</v>
      </c>
      <c r="AP22" s="11">
        <v>0</v>
      </c>
      <c r="AQ22" s="11">
        <v>0</v>
      </c>
      <c r="AR22" s="11">
        <v>0</v>
      </c>
      <c r="AS22" s="11">
        <v>0</v>
      </c>
      <c r="AT22" s="11">
        <v>0</v>
      </c>
      <c r="AU22" s="11">
        <v>0</v>
      </c>
      <c r="AV22" s="11">
        <v>0</v>
      </c>
      <c r="AW22" s="11">
        <v>0</v>
      </c>
      <c r="AX22" s="11">
        <v>0</v>
      </c>
      <c r="AY22" s="11">
        <v>0</v>
      </c>
      <c r="AZ22" s="11">
        <v>0</v>
      </c>
      <c r="BA22" s="11">
        <v>0</v>
      </c>
      <c r="BB22" s="11">
        <v>0</v>
      </c>
      <c r="BC22" s="11">
        <v>0</v>
      </c>
      <c r="BD22" s="11">
        <v>0</v>
      </c>
      <c r="BE22" s="11">
        <v>0</v>
      </c>
      <c r="BF22" s="11">
        <v>0</v>
      </c>
      <c r="BG22" s="11">
        <v>0</v>
      </c>
      <c r="BH22" s="11">
        <v>0</v>
      </c>
      <c r="BI22" s="11">
        <v>0</v>
      </c>
      <c r="BJ22" s="11">
        <v>0</v>
      </c>
      <c r="BK22" s="11">
        <v>0</v>
      </c>
      <c r="BL22" s="11">
        <v>0</v>
      </c>
      <c r="BM22" s="11">
        <v>0</v>
      </c>
      <c r="BN22" s="174"/>
      <c r="BO22" s="76" t="s">
        <v>16</v>
      </c>
      <c r="BP22" s="84">
        <f>SUM(C22:BM22)</f>
        <v>1</v>
      </c>
      <c r="BQ22" s="11">
        <v>0</v>
      </c>
      <c r="BR22" s="11">
        <v>0</v>
      </c>
      <c r="BS22" s="11">
        <v>0</v>
      </c>
      <c r="BT22" s="11">
        <v>0</v>
      </c>
      <c r="BU22" s="11">
        <v>0</v>
      </c>
      <c r="BV22" s="11">
        <v>0</v>
      </c>
      <c r="BW22" s="11">
        <v>0</v>
      </c>
      <c r="BX22" s="11">
        <v>0</v>
      </c>
      <c r="BY22" s="11">
        <v>0</v>
      </c>
      <c r="BZ22" s="11">
        <v>0</v>
      </c>
      <c r="CA22" s="11">
        <v>0</v>
      </c>
      <c r="CB22" s="11">
        <v>0</v>
      </c>
      <c r="CC22" s="11">
        <v>0</v>
      </c>
      <c r="CD22" s="11">
        <v>0</v>
      </c>
      <c r="CE22" s="11">
        <v>0</v>
      </c>
      <c r="CF22" s="11">
        <v>0</v>
      </c>
      <c r="CG22" s="11">
        <v>0</v>
      </c>
      <c r="CH22" s="175"/>
      <c r="CI22" s="76" t="s">
        <v>16</v>
      </c>
      <c r="CJ22" s="46">
        <f>SUM(BQ22:CH22)</f>
        <v>0</v>
      </c>
      <c r="CK22" s="76" t="s">
        <v>16</v>
      </c>
      <c r="CL22" s="46">
        <f>SUM(CJ22+BP22)</f>
        <v>1</v>
      </c>
      <c r="CN22" s="5">
        <v>15</v>
      </c>
      <c r="CO22" s="264">
        <f>VLOOKUP(CN22,A8:B188,2)</f>
        <v>0</v>
      </c>
      <c r="CP22" s="45">
        <f>SUM(BP64)</f>
        <v>0</v>
      </c>
      <c r="CQ22" s="45">
        <f>SUM(CJ64)</f>
        <v>0</v>
      </c>
      <c r="CR22" s="45">
        <f t="shared" si="4"/>
        <v>0</v>
      </c>
      <c r="CV22" s="36"/>
      <c r="CW22" s="36"/>
      <c r="CX22" s="36"/>
    </row>
    <row r="23" spans="1:102" x14ac:dyDescent="0.25">
      <c r="B23" s="337"/>
      <c r="C23" s="136"/>
      <c r="D23" s="11">
        <f t="shared" ref="D23:BI23" si="14">SUM((D20+D21)*D22)</f>
        <v>0</v>
      </c>
      <c r="E23" s="11">
        <f t="shared" si="14"/>
        <v>0</v>
      </c>
      <c r="F23" s="11">
        <f t="shared" si="14"/>
        <v>0</v>
      </c>
      <c r="G23" s="11">
        <f t="shared" si="14"/>
        <v>0</v>
      </c>
      <c r="H23" s="11">
        <f t="shared" si="14"/>
        <v>0</v>
      </c>
      <c r="I23" s="11">
        <f t="shared" si="14"/>
        <v>120</v>
      </c>
      <c r="J23" s="11">
        <f t="shared" si="14"/>
        <v>0</v>
      </c>
      <c r="K23" s="11">
        <f t="shared" si="14"/>
        <v>0</v>
      </c>
      <c r="L23" s="11">
        <f t="shared" si="14"/>
        <v>0</v>
      </c>
      <c r="M23" s="11">
        <f t="shared" si="14"/>
        <v>0</v>
      </c>
      <c r="N23" s="11">
        <f t="shared" si="14"/>
        <v>0</v>
      </c>
      <c r="O23" s="11">
        <f t="shared" si="14"/>
        <v>0</v>
      </c>
      <c r="P23" s="11">
        <f t="shared" si="14"/>
        <v>0</v>
      </c>
      <c r="Q23" s="11">
        <f t="shared" si="14"/>
        <v>0</v>
      </c>
      <c r="R23" s="11">
        <f t="shared" si="14"/>
        <v>0</v>
      </c>
      <c r="S23" s="11">
        <f t="shared" si="14"/>
        <v>0</v>
      </c>
      <c r="T23" s="11">
        <f t="shared" si="14"/>
        <v>0</v>
      </c>
      <c r="U23" s="11">
        <f t="shared" si="14"/>
        <v>0</v>
      </c>
      <c r="V23" s="11">
        <f t="shared" si="14"/>
        <v>0</v>
      </c>
      <c r="W23" s="11">
        <f t="shared" si="14"/>
        <v>0</v>
      </c>
      <c r="X23" s="11">
        <f t="shared" si="14"/>
        <v>0</v>
      </c>
      <c r="Y23" s="11">
        <f t="shared" si="14"/>
        <v>0</v>
      </c>
      <c r="Z23" s="11">
        <f t="shared" si="14"/>
        <v>0</v>
      </c>
      <c r="AA23" s="11">
        <f t="shared" si="14"/>
        <v>0</v>
      </c>
      <c r="AB23" s="11">
        <f t="shared" si="14"/>
        <v>0</v>
      </c>
      <c r="AC23" s="11">
        <f t="shared" si="14"/>
        <v>0</v>
      </c>
      <c r="AD23" s="11">
        <f t="shared" si="14"/>
        <v>0</v>
      </c>
      <c r="AE23" s="11">
        <f t="shared" si="14"/>
        <v>0</v>
      </c>
      <c r="AF23" s="11">
        <f t="shared" si="14"/>
        <v>0</v>
      </c>
      <c r="AG23" s="11">
        <f t="shared" si="14"/>
        <v>0</v>
      </c>
      <c r="AH23" s="11">
        <f t="shared" si="14"/>
        <v>0</v>
      </c>
      <c r="AI23" s="11">
        <f t="shared" si="14"/>
        <v>0</v>
      </c>
      <c r="AJ23" s="11">
        <f t="shared" si="14"/>
        <v>0</v>
      </c>
      <c r="AK23" s="11">
        <f t="shared" si="14"/>
        <v>0</v>
      </c>
      <c r="AL23" s="11">
        <f t="shared" si="14"/>
        <v>0</v>
      </c>
      <c r="AM23" s="11">
        <f t="shared" si="14"/>
        <v>0</v>
      </c>
      <c r="AN23" s="11">
        <f t="shared" si="14"/>
        <v>0</v>
      </c>
      <c r="AO23" s="11">
        <f t="shared" si="14"/>
        <v>0</v>
      </c>
      <c r="AP23" s="11">
        <f t="shared" si="14"/>
        <v>0</v>
      </c>
      <c r="AQ23" s="11">
        <f t="shared" si="14"/>
        <v>0</v>
      </c>
      <c r="AR23" s="11">
        <f t="shared" si="14"/>
        <v>0</v>
      </c>
      <c r="AS23" s="11">
        <f t="shared" si="14"/>
        <v>0</v>
      </c>
      <c r="AT23" s="11">
        <f t="shared" si="14"/>
        <v>0</v>
      </c>
      <c r="AU23" s="11">
        <f t="shared" si="14"/>
        <v>0</v>
      </c>
      <c r="AV23" s="11">
        <f t="shared" si="14"/>
        <v>0</v>
      </c>
      <c r="AW23" s="11">
        <f t="shared" si="14"/>
        <v>0</v>
      </c>
      <c r="AX23" s="11">
        <f t="shared" si="14"/>
        <v>0</v>
      </c>
      <c r="AY23" s="11">
        <f t="shared" si="14"/>
        <v>0</v>
      </c>
      <c r="AZ23" s="11">
        <f t="shared" si="14"/>
        <v>0</v>
      </c>
      <c r="BA23" s="11">
        <f t="shared" si="14"/>
        <v>0</v>
      </c>
      <c r="BB23" s="11">
        <f t="shared" si="14"/>
        <v>0</v>
      </c>
      <c r="BC23" s="11">
        <f t="shared" si="14"/>
        <v>0</v>
      </c>
      <c r="BD23" s="11">
        <f t="shared" si="14"/>
        <v>0</v>
      </c>
      <c r="BE23" s="11">
        <f t="shared" si="14"/>
        <v>0</v>
      </c>
      <c r="BF23" s="11">
        <f t="shared" si="14"/>
        <v>0</v>
      </c>
      <c r="BG23" s="11">
        <f t="shared" si="14"/>
        <v>0</v>
      </c>
      <c r="BH23" s="11">
        <f t="shared" si="14"/>
        <v>0</v>
      </c>
      <c r="BI23" s="11">
        <f t="shared" si="14"/>
        <v>0</v>
      </c>
      <c r="BJ23" s="11">
        <v>0</v>
      </c>
      <c r="BK23" s="11">
        <f t="shared" ref="BK23:BM23" si="15">SUM((BK20+BK21)*BK22)</f>
        <v>0</v>
      </c>
      <c r="BL23" s="11">
        <f t="shared" si="15"/>
        <v>0</v>
      </c>
      <c r="BM23" s="11">
        <f t="shared" si="15"/>
        <v>0</v>
      </c>
      <c r="BN23" s="174"/>
      <c r="BO23" s="76" t="s">
        <v>27</v>
      </c>
      <c r="BP23" s="84">
        <f>COUNTIF(D20:BM20,"&gt;0")</f>
        <v>0</v>
      </c>
      <c r="BQ23" s="11">
        <f t="shared" ref="BQ23:CG23" si="16">SUM((BQ20+BQ21)*BQ22)</f>
        <v>0</v>
      </c>
      <c r="BR23" s="11">
        <f t="shared" si="16"/>
        <v>0</v>
      </c>
      <c r="BS23" s="11">
        <f t="shared" si="16"/>
        <v>0</v>
      </c>
      <c r="BT23" s="11">
        <f t="shared" si="16"/>
        <v>0</v>
      </c>
      <c r="BU23" s="11">
        <f t="shared" si="16"/>
        <v>0</v>
      </c>
      <c r="BV23" s="11">
        <f t="shared" si="16"/>
        <v>0</v>
      </c>
      <c r="BW23" s="11">
        <f t="shared" si="16"/>
        <v>0</v>
      </c>
      <c r="BX23" s="11">
        <f t="shared" si="16"/>
        <v>0</v>
      </c>
      <c r="BY23" s="11">
        <f t="shared" si="16"/>
        <v>0</v>
      </c>
      <c r="BZ23" s="11">
        <f t="shared" si="16"/>
        <v>0</v>
      </c>
      <c r="CA23" s="11">
        <f t="shared" si="16"/>
        <v>0</v>
      </c>
      <c r="CB23" s="11">
        <f t="shared" si="16"/>
        <v>0</v>
      </c>
      <c r="CC23" s="11">
        <f t="shared" si="16"/>
        <v>0</v>
      </c>
      <c r="CD23" s="11">
        <f t="shared" si="16"/>
        <v>0</v>
      </c>
      <c r="CE23" s="11">
        <f t="shared" si="16"/>
        <v>0</v>
      </c>
      <c r="CF23" s="11">
        <f t="shared" si="16"/>
        <v>0</v>
      </c>
      <c r="CG23" s="11">
        <f t="shared" si="16"/>
        <v>0</v>
      </c>
      <c r="CH23" s="175"/>
      <c r="CI23" s="76" t="s">
        <v>28</v>
      </c>
      <c r="CJ23" s="46">
        <f>COUNTIF(BQ20:CG20,"&gt;0")</f>
        <v>0</v>
      </c>
      <c r="CK23" s="76" t="s">
        <v>27</v>
      </c>
      <c r="CL23" s="46">
        <f>SUM(CJ23+BP23)</f>
        <v>0</v>
      </c>
      <c r="CN23" s="5">
        <v>16</v>
      </c>
      <c r="CO23" s="264">
        <f>VLOOKUP(CN23,A8:B188,2)</f>
        <v>0</v>
      </c>
      <c r="CP23" s="45">
        <f>SUM(BP68)</f>
        <v>0</v>
      </c>
      <c r="CQ23" s="45">
        <f>SUM(CJ68)</f>
        <v>0</v>
      </c>
      <c r="CR23" s="45">
        <f t="shared" si="4"/>
        <v>0</v>
      </c>
      <c r="CV23" s="36"/>
      <c r="CW23" s="36"/>
      <c r="CX23" s="36"/>
    </row>
    <row r="24" spans="1:102" x14ac:dyDescent="0.25">
      <c r="A24" s="135">
        <v>5</v>
      </c>
      <c r="B24" s="335" t="str">
        <f>VLOOKUP(A24,'Numéro licences'!$A$4:$B$32,2)</f>
        <v>FRANQUET Françoise</v>
      </c>
      <c r="C24" s="66" t="s">
        <v>4</v>
      </c>
      <c r="D24" s="11"/>
      <c r="E24" s="11"/>
      <c r="F24" s="11"/>
      <c r="G24" s="11"/>
      <c r="H24" s="11"/>
      <c r="I24" s="166">
        <v>0</v>
      </c>
      <c r="J24" s="11"/>
      <c r="K24" s="11"/>
      <c r="L24" s="11"/>
      <c r="M24" s="11"/>
      <c r="N24" s="11"/>
      <c r="O24" s="11"/>
      <c r="P24" s="11"/>
      <c r="Q24" s="11"/>
      <c r="R24" s="11"/>
      <c r="S24" s="167"/>
      <c r="T24" s="11"/>
      <c r="U24" s="11"/>
      <c r="V24" s="11">
        <v>124</v>
      </c>
      <c r="W24" s="11"/>
      <c r="X24" s="11"/>
      <c r="Y24" s="11">
        <v>104</v>
      </c>
      <c r="Z24" s="11"/>
      <c r="AA24" s="11"/>
      <c r="AB24" s="11">
        <v>20</v>
      </c>
      <c r="AC24" s="11"/>
      <c r="AD24" s="11"/>
      <c r="AE24" s="11">
        <v>0</v>
      </c>
      <c r="AF24" s="11"/>
      <c r="AG24" s="11"/>
      <c r="AH24" s="11"/>
      <c r="AI24" s="11">
        <v>60</v>
      </c>
      <c r="AJ24" s="11"/>
      <c r="AK24" s="11"/>
      <c r="AL24" s="11"/>
      <c r="AM24" s="11"/>
      <c r="AN24" s="11"/>
      <c r="AO24" s="11"/>
      <c r="AP24" s="11">
        <v>162</v>
      </c>
      <c r="AQ24" s="11"/>
      <c r="AR24" s="11"/>
      <c r="AS24" s="11"/>
      <c r="AT24" s="11"/>
      <c r="AU24" s="11"/>
      <c r="AV24" s="11"/>
      <c r="AW24" s="11">
        <v>186</v>
      </c>
      <c r="AX24" s="11">
        <v>60</v>
      </c>
      <c r="AY24" s="11"/>
      <c r="AZ24" s="11">
        <v>60</v>
      </c>
      <c r="BA24" s="11">
        <v>356</v>
      </c>
      <c r="BB24" s="11"/>
      <c r="BC24" s="11"/>
      <c r="BD24" s="11"/>
      <c r="BE24" s="11"/>
      <c r="BF24" s="11"/>
      <c r="BG24" s="11"/>
      <c r="BH24" s="11">
        <v>254</v>
      </c>
      <c r="BI24" s="11"/>
      <c r="BJ24" s="11"/>
      <c r="BK24" s="11"/>
      <c r="BL24" s="11">
        <v>52</v>
      </c>
      <c r="BM24" s="11"/>
      <c r="BN24" s="68">
        <f>SUM(D24:BM24)</f>
        <v>1438</v>
      </c>
      <c r="BO24" s="76" t="s">
        <v>14</v>
      </c>
      <c r="BP24" s="82">
        <f>SUM(BN24+BN25)</f>
        <v>3547</v>
      </c>
      <c r="BQ24" s="40"/>
      <c r="BR24" s="40">
        <v>141</v>
      </c>
      <c r="BS24" s="40"/>
      <c r="BT24" s="40"/>
      <c r="BU24" s="40"/>
      <c r="BV24" s="40"/>
      <c r="BW24" s="40"/>
      <c r="BX24" s="40"/>
      <c r="BY24" s="40"/>
      <c r="BZ24" s="40"/>
      <c r="CA24" s="40"/>
      <c r="CB24" s="40"/>
      <c r="CC24" s="40"/>
      <c r="CD24" s="40"/>
      <c r="CE24" s="40"/>
      <c r="CF24" s="40"/>
      <c r="CG24" s="40"/>
      <c r="CH24" s="40">
        <f>SUM(BQ24:CG24)</f>
        <v>141</v>
      </c>
      <c r="CI24" s="76" t="s">
        <v>14</v>
      </c>
      <c r="CJ24" s="41">
        <f>SUM(CH24+CH25)</f>
        <v>261</v>
      </c>
      <c r="CK24" s="76" t="s">
        <v>14</v>
      </c>
      <c r="CL24" s="28">
        <f>SUM(BP24+CJ24)</f>
        <v>3808</v>
      </c>
      <c r="CN24" s="5">
        <v>17</v>
      </c>
      <c r="CO24" s="264">
        <f>VLOOKUP(CN24,A8:B188,2)</f>
        <v>0</v>
      </c>
      <c r="CP24" s="45">
        <f>SUM(BP72)</f>
        <v>0</v>
      </c>
      <c r="CQ24" s="45">
        <f>SUM(CJ72)</f>
        <v>0</v>
      </c>
      <c r="CR24" s="45">
        <f t="shared" si="4"/>
        <v>0</v>
      </c>
      <c r="CV24" s="36"/>
      <c r="CW24" s="36"/>
      <c r="CX24" s="36"/>
    </row>
    <row r="25" spans="1:102" x14ac:dyDescent="0.25">
      <c r="A25" s="34"/>
      <c r="B25" s="336"/>
      <c r="C25" s="66" t="s">
        <v>5</v>
      </c>
      <c r="D25" s="11"/>
      <c r="E25" s="11"/>
      <c r="F25" s="11"/>
      <c r="G25" s="11"/>
      <c r="H25" s="11"/>
      <c r="I25" s="11">
        <v>120</v>
      </c>
      <c r="J25" s="11"/>
      <c r="K25" s="11"/>
      <c r="L25" s="11"/>
      <c r="M25" s="11"/>
      <c r="N25" s="11"/>
      <c r="O25" s="11"/>
      <c r="P25" s="11"/>
      <c r="Q25" s="11"/>
      <c r="R25" s="11"/>
      <c r="S25" s="167"/>
      <c r="T25" s="11"/>
      <c r="U25" s="11"/>
      <c r="V25" s="11">
        <v>164</v>
      </c>
      <c r="W25" s="11"/>
      <c r="X25" s="11"/>
      <c r="Y25" s="11">
        <v>190</v>
      </c>
      <c r="Z25" s="11"/>
      <c r="AA25" s="11"/>
      <c r="AB25" s="11">
        <v>0</v>
      </c>
      <c r="AC25" s="11"/>
      <c r="AD25" s="11"/>
      <c r="AE25" s="11">
        <v>200</v>
      </c>
      <c r="AF25" s="11"/>
      <c r="AG25" s="11"/>
      <c r="AH25" s="11"/>
      <c r="AI25" s="11">
        <v>190</v>
      </c>
      <c r="AJ25" s="11"/>
      <c r="AK25" s="11"/>
      <c r="AL25" s="11"/>
      <c r="AM25" s="11"/>
      <c r="AN25" s="11"/>
      <c r="AO25" s="11"/>
      <c r="AP25" s="11">
        <v>181</v>
      </c>
      <c r="AQ25" s="11"/>
      <c r="AR25" s="11"/>
      <c r="AS25" s="11"/>
      <c r="AT25" s="11"/>
      <c r="AU25" s="11"/>
      <c r="AV25" s="11"/>
      <c r="AW25" s="11">
        <v>200</v>
      </c>
      <c r="AX25" s="11">
        <v>200</v>
      </c>
      <c r="AY25" s="11"/>
      <c r="AZ25" s="11">
        <v>194</v>
      </c>
      <c r="BA25" s="11">
        <v>150</v>
      </c>
      <c r="BB25" s="11"/>
      <c r="BC25" s="11"/>
      <c r="BD25" s="11"/>
      <c r="BE25" s="11"/>
      <c r="BF25" s="11"/>
      <c r="BG25" s="11"/>
      <c r="BH25" s="11">
        <v>190</v>
      </c>
      <c r="BI25" s="11"/>
      <c r="BJ25" s="11"/>
      <c r="BK25" s="11"/>
      <c r="BL25" s="11">
        <v>130</v>
      </c>
      <c r="BM25" s="11"/>
      <c r="BN25" s="68">
        <f>SUM(D25:BM25)</f>
        <v>2109</v>
      </c>
      <c r="BO25" s="76" t="s">
        <v>15</v>
      </c>
      <c r="BP25" s="83">
        <f>SUM(D27:BM27)</f>
        <v>3547</v>
      </c>
      <c r="BQ25" s="40"/>
      <c r="BR25" s="40">
        <v>120</v>
      </c>
      <c r="BS25" s="40"/>
      <c r="BT25" s="40"/>
      <c r="BU25" s="40"/>
      <c r="BV25" s="40"/>
      <c r="BW25" s="40"/>
      <c r="BX25" s="40"/>
      <c r="BY25" s="40"/>
      <c r="BZ25" s="40"/>
      <c r="CA25" s="40"/>
      <c r="CB25" s="40"/>
      <c r="CC25" s="40"/>
      <c r="CD25" s="40"/>
      <c r="CE25" s="40"/>
      <c r="CF25" s="40"/>
      <c r="CG25" s="40"/>
      <c r="CH25" s="40">
        <f>SUM(BQ25:CG25)</f>
        <v>120</v>
      </c>
      <c r="CI25" s="76" t="s">
        <v>15</v>
      </c>
      <c r="CJ25" s="70">
        <f>SUM(BQ27:CG27)</f>
        <v>261</v>
      </c>
      <c r="CK25" s="76" t="s">
        <v>15</v>
      </c>
      <c r="CL25" s="71">
        <f>SUM(CJ25+BP25)</f>
        <v>3808</v>
      </c>
      <c r="CN25" s="5">
        <v>18</v>
      </c>
      <c r="CO25" s="264">
        <f>VLOOKUP(CN25,A8:B188,2)</f>
        <v>0</v>
      </c>
      <c r="CP25" s="45">
        <f>SUM(BP76)</f>
        <v>0</v>
      </c>
      <c r="CQ25" s="45">
        <f>SUM(CJ76)</f>
        <v>0</v>
      </c>
      <c r="CR25" s="45">
        <f t="shared" si="4"/>
        <v>0</v>
      </c>
      <c r="CV25" s="36"/>
      <c r="CW25" s="36"/>
      <c r="CX25" s="36"/>
    </row>
    <row r="26" spans="1:102" x14ac:dyDescent="0.25">
      <c r="B26" s="336"/>
      <c r="C26" s="4"/>
      <c r="D26" s="11">
        <v>0</v>
      </c>
      <c r="E26" s="11">
        <v>0</v>
      </c>
      <c r="F26" s="11">
        <v>0</v>
      </c>
      <c r="G26" s="11">
        <v>0</v>
      </c>
      <c r="H26" s="11">
        <v>0</v>
      </c>
      <c r="I26" s="11">
        <v>1</v>
      </c>
      <c r="J26" s="11">
        <v>0</v>
      </c>
      <c r="K26" s="11">
        <v>0</v>
      </c>
      <c r="L26" s="11">
        <v>0</v>
      </c>
      <c r="M26" s="11">
        <v>0</v>
      </c>
      <c r="N26" s="11">
        <v>0</v>
      </c>
      <c r="O26" s="11">
        <v>0</v>
      </c>
      <c r="P26" s="11">
        <v>0</v>
      </c>
      <c r="Q26" s="11">
        <v>0</v>
      </c>
      <c r="R26" s="11">
        <v>0</v>
      </c>
      <c r="S26" s="11">
        <v>0</v>
      </c>
      <c r="T26" s="11">
        <v>0</v>
      </c>
      <c r="U26" s="11">
        <v>0</v>
      </c>
      <c r="V26" s="11">
        <v>1</v>
      </c>
      <c r="W26" s="11">
        <v>0</v>
      </c>
      <c r="X26" s="11">
        <v>0</v>
      </c>
      <c r="Y26" s="11">
        <v>1</v>
      </c>
      <c r="Z26" s="11">
        <v>0</v>
      </c>
      <c r="AA26" s="11">
        <v>0</v>
      </c>
      <c r="AB26" s="11">
        <v>1</v>
      </c>
      <c r="AC26" s="11">
        <v>0</v>
      </c>
      <c r="AD26" s="11">
        <v>0</v>
      </c>
      <c r="AE26" s="11">
        <v>1</v>
      </c>
      <c r="AF26" s="11">
        <v>0</v>
      </c>
      <c r="AG26" s="11">
        <v>0</v>
      </c>
      <c r="AH26" s="11">
        <v>0</v>
      </c>
      <c r="AI26" s="11">
        <v>1</v>
      </c>
      <c r="AJ26" s="11">
        <v>0</v>
      </c>
      <c r="AK26" s="11">
        <v>0</v>
      </c>
      <c r="AL26" s="11">
        <v>0</v>
      </c>
      <c r="AM26" s="11">
        <v>0</v>
      </c>
      <c r="AN26" s="11">
        <v>0</v>
      </c>
      <c r="AO26" s="11">
        <v>0</v>
      </c>
      <c r="AP26" s="11">
        <v>1</v>
      </c>
      <c r="AQ26" s="11">
        <v>0</v>
      </c>
      <c r="AR26" s="11">
        <v>0</v>
      </c>
      <c r="AS26" s="11">
        <v>0</v>
      </c>
      <c r="AT26" s="11">
        <v>0</v>
      </c>
      <c r="AU26" s="11">
        <v>0</v>
      </c>
      <c r="AV26" s="11">
        <v>0</v>
      </c>
      <c r="AW26" s="11">
        <v>1</v>
      </c>
      <c r="AX26" s="11">
        <v>1</v>
      </c>
      <c r="AY26" s="11">
        <v>0</v>
      </c>
      <c r="AZ26" s="11">
        <v>1</v>
      </c>
      <c r="BA26" s="11">
        <v>1</v>
      </c>
      <c r="BB26" s="11">
        <v>0</v>
      </c>
      <c r="BC26" s="11">
        <v>0</v>
      </c>
      <c r="BD26" s="11">
        <v>0</v>
      </c>
      <c r="BE26" s="11">
        <v>0</v>
      </c>
      <c r="BF26" s="11">
        <v>0</v>
      </c>
      <c r="BG26" s="11">
        <v>0</v>
      </c>
      <c r="BH26" s="11">
        <v>1</v>
      </c>
      <c r="BI26" s="11">
        <v>0</v>
      </c>
      <c r="BJ26" s="11">
        <v>0</v>
      </c>
      <c r="BK26" s="11">
        <v>0</v>
      </c>
      <c r="BL26" s="11">
        <v>1</v>
      </c>
      <c r="BM26" s="11">
        <v>0</v>
      </c>
      <c r="BN26" s="174"/>
      <c r="BO26" s="76" t="s">
        <v>16</v>
      </c>
      <c r="BP26" s="84">
        <f>SUM(C26:BM26)</f>
        <v>13</v>
      </c>
      <c r="BQ26" s="11">
        <v>0</v>
      </c>
      <c r="BR26" s="11">
        <v>1</v>
      </c>
      <c r="BS26" s="11">
        <v>0</v>
      </c>
      <c r="BT26" s="11">
        <v>0</v>
      </c>
      <c r="BU26" s="11">
        <v>0</v>
      </c>
      <c r="BV26" s="11">
        <v>0</v>
      </c>
      <c r="BW26" s="11">
        <v>0</v>
      </c>
      <c r="BX26" s="11">
        <v>0</v>
      </c>
      <c r="BY26" s="11">
        <v>0</v>
      </c>
      <c r="BZ26" s="11">
        <v>0</v>
      </c>
      <c r="CA26" s="11">
        <v>0</v>
      </c>
      <c r="CB26" s="11">
        <v>0</v>
      </c>
      <c r="CC26" s="11">
        <v>0</v>
      </c>
      <c r="CD26" s="11">
        <v>0</v>
      </c>
      <c r="CE26" s="11">
        <v>0</v>
      </c>
      <c r="CF26" s="11">
        <v>0</v>
      </c>
      <c r="CG26" s="11">
        <v>0</v>
      </c>
      <c r="CH26" s="175"/>
      <c r="CI26" s="76" t="s">
        <v>16</v>
      </c>
      <c r="CJ26" s="46">
        <f>SUM(BQ26:CH26)</f>
        <v>1</v>
      </c>
      <c r="CK26" s="76" t="s">
        <v>16</v>
      </c>
      <c r="CL26" s="46">
        <f>SUM(CJ26+BP26)</f>
        <v>14</v>
      </c>
      <c r="CN26" s="5">
        <v>19</v>
      </c>
      <c r="CO26" s="264">
        <f>VLOOKUP(CN26,A8:B188,2)</f>
        <v>0</v>
      </c>
      <c r="CP26" s="45">
        <f>SUM(BP80)</f>
        <v>0</v>
      </c>
      <c r="CQ26" s="45">
        <f>SUM(CJ80)</f>
        <v>0</v>
      </c>
      <c r="CR26" s="45">
        <f t="shared" si="4"/>
        <v>0</v>
      </c>
      <c r="CU26" s="58"/>
      <c r="CV26" s="36"/>
      <c r="CW26" s="36"/>
      <c r="CX26" s="36"/>
    </row>
    <row r="27" spans="1:102" x14ac:dyDescent="0.25">
      <c r="B27" s="337"/>
      <c r="C27" s="4"/>
      <c r="D27" s="11">
        <f t="shared" ref="D27:BI27" si="17">SUM((D24+D25)*D26)</f>
        <v>0</v>
      </c>
      <c r="E27" s="11">
        <f t="shared" si="17"/>
        <v>0</v>
      </c>
      <c r="F27" s="11">
        <f t="shared" si="17"/>
        <v>0</v>
      </c>
      <c r="G27" s="11">
        <f t="shared" si="17"/>
        <v>0</v>
      </c>
      <c r="H27" s="11">
        <f t="shared" si="17"/>
        <v>0</v>
      </c>
      <c r="I27" s="11">
        <f t="shared" si="17"/>
        <v>120</v>
      </c>
      <c r="J27" s="11">
        <f t="shared" si="17"/>
        <v>0</v>
      </c>
      <c r="K27" s="11">
        <f t="shared" si="17"/>
        <v>0</v>
      </c>
      <c r="L27" s="11">
        <f t="shared" si="17"/>
        <v>0</v>
      </c>
      <c r="M27" s="11">
        <f t="shared" si="17"/>
        <v>0</v>
      </c>
      <c r="N27" s="11">
        <f t="shared" si="17"/>
        <v>0</v>
      </c>
      <c r="O27" s="11">
        <f t="shared" si="17"/>
        <v>0</v>
      </c>
      <c r="P27" s="11">
        <f t="shared" si="17"/>
        <v>0</v>
      </c>
      <c r="Q27" s="11">
        <f t="shared" si="17"/>
        <v>0</v>
      </c>
      <c r="R27" s="11">
        <f t="shared" si="17"/>
        <v>0</v>
      </c>
      <c r="S27" s="11">
        <f t="shared" si="17"/>
        <v>0</v>
      </c>
      <c r="T27" s="11">
        <f t="shared" si="17"/>
        <v>0</v>
      </c>
      <c r="U27" s="11">
        <f t="shared" si="17"/>
        <v>0</v>
      </c>
      <c r="V27" s="11">
        <f t="shared" si="17"/>
        <v>288</v>
      </c>
      <c r="W27" s="11">
        <f t="shared" si="17"/>
        <v>0</v>
      </c>
      <c r="X27" s="11">
        <f t="shared" si="17"/>
        <v>0</v>
      </c>
      <c r="Y27" s="11">
        <f t="shared" si="17"/>
        <v>294</v>
      </c>
      <c r="Z27" s="11">
        <f t="shared" si="17"/>
        <v>0</v>
      </c>
      <c r="AA27" s="11">
        <f t="shared" si="17"/>
        <v>0</v>
      </c>
      <c r="AB27" s="11">
        <f t="shared" si="17"/>
        <v>20</v>
      </c>
      <c r="AC27" s="11">
        <f t="shared" si="17"/>
        <v>0</v>
      </c>
      <c r="AD27" s="11">
        <f t="shared" si="17"/>
        <v>0</v>
      </c>
      <c r="AE27" s="11">
        <f t="shared" si="17"/>
        <v>200</v>
      </c>
      <c r="AF27" s="11">
        <f t="shared" si="17"/>
        <v>0</v>
      </c>
      <c r="AG27" s="11">
        <f t="shared" si="17"/>
        <v>0</v>
      </c>
      <c r="AH27" s="11">
        <f t="shared" si="17"/>
        <v>0</v>
      </c>
      <c r="AI27" s="11">
        <f t="shared" si="17"/>
        <v>250</v>
      </c>
      <c r="AJ27" s="11">
        <f t="shared" si="17"/>
        <v>0</v>
      </c>
      <c r="AK27" s="11">
        <f t="shared" si="17"/>
        <v>0</v>
      </c>
      <c r="AL27" s="11">
        <f t="shared" si="17"/>
        <v>0</v>
      </c>
      <c r="AM27" s="11">
        <f t="shared" si="17"/>
        <v>0</v>
      </c>
      <c r="AN27" s="11">
        <f t="shared" si="17"/>
        <v>0</v>
      </c>
      <c r="AO27" s="11">
        <f t="shared" si="17"/>
        <v>0</v>
      </c>
      <c r="AP27" s="11">
        <f t="shared" si="17"/>
        <v>343</v>
      </c>
      <c r="AQ27" s="11">
        <f t="shared" si="17"/>
        <v>0</v>
      </c>
      <c r="AR27" s="11">
        <f t="shared" si="17"/>
        <v>0</v>
      </c>
      <c r="AS27" s="11">
        <f t="shared" si="17"/>
        <v>0</v>
      </c>
      <c r="AT27" s="11">
        <f t="shared" si="17"/>
        <v>0</v>
      </c>
      <c r="AU27" s="11">
        <f t="shared" si="17"/>
        <v>0</v>
      </c>
      <c r="AV27" s="11">
        <f t="shared" si="17"/>
        <v>0</v>
      </c>
      <c r="AW27" s="11">
        <f t="shared" si="17"/>
        <v>386</v>
      </c>
      <c r="AX27" s="11">
        <f t="shared" si="17"/>
        <v>260</v>
      </c>
      <c r="AY27" s="11">
        <f t="shared" si="17"/>
        <v>0</v>
      </c>
      <c r="AZ27" s="11">
        <f t="shared" si="17"/>
        <v>254</v>
      </c>
      <c r="BA27" s="11">
        <f t="shared" si="17"/>
        <v>506</v>
      </c>
      <c r="BB27" s="11">
        <f t="shared" si="17"/>
        <v>0</v>
      </c>
      <c r="BC27" s="11">
        <f t="shared" si="17"/>
        <v>0</v>
      </c>
      <c r="BD27" s="11">
        <f t="shared" si="17"/>
        <v>0</v>
      </c>
      <c r="BE27" s="11">
        <f t="shared" si="17"/>
        <v>0</v>
      </c>
      <c r="BF27" s="11">
        <f t="shared" si="17"/>
        <v>0</v>
      </c>
      <c r="BG27" s="11">
        <f t="shared" si="17"/>
        <v>0</v>
      </c>
      <c r="BH27" s="11">
        <f t="shared" si="17"/>
        <v>444</v>
      </c>
      <c r="BI27" s="11">
        <f t="shared" si="17"/>
        <v>0</v>
      </c>
      <c r="BJ27" s="11">
        <v>0</v>
      </c>
      <c r="BK27" s="11">
        <f t="shared" ref="BK27:BM27" si="18">SUM((BK24+BK25)*BK26)</f>
        <v>0</v>
      </c>
      <c r="BL27" s="11">
        <f t="shared" si="18"/>
        <v>182</v>
      </c>
      <c r="BM27" s="11">
        <f t="shared" si="18"/>
        <v>0</v>
      </c>
      <c r="BN27" s="174"/>
      <c r="BO27" s="76" t="s">
        <v>27</v>
      </c>
      <c r="BP27" s="84">
        <f>COUNTIF(D24:BM24,"&gt;0")</f>
        <v>11</v>
      </c>
      <c r="BQ27" s="11">
        <f t="shared" ref="BQ27:CG27" si="19">SUM((BQ24+BQ25)*BQ26)</f>
        <v>0</v>
      </c>
      <c r="BR27" s="11">
        <f t="shared" si="19"/>
        <v>261</v>
      </c>
      <c r="BS27" s="11">
        <f t="shared" si="19"/>
        <v>0</v>
      </c>
      <c r="BT27" s="11">
        <f t="shared" si="19"/>
        <v>0</v>
      </c>
      <c r="BU27" s="11">
        <f t="shared" si="19"/>
        <v>0</v>
      </c>
      <c r="BV27" s="11">
        <f t="shared" si="19"/>
        <v>0</v>
      </c>
      <c r="BW27" s="11">
        <f t="shared" si="19"/>
        <v>0</v>
      </c>
      <c r="BX27" s="11">
        <f t="shared" si="19"/>
        <v>0</v>
      </c>
      <c r="BY27" s="11">
        <f t="shared" si="19"/>
        <v>0</v>
      </c>
      <c r="BZ27" s="11">
        <f t="shared" si="19"/>
        <v>0</v>
      </c>
      <c r="CA27" s="11">
        <f t="shared" si="19"/>
        <v>0</v>
      </c>
      <c r="CB27" s="11">
        <f t="shared" si="19"/>
        <v>0</v>
      </c>
      <c r="CC27" s="11">
        <f t="shared" si="19"/>
        <v>0</v>
      </c>
      <c r="CD27" s="11">
        <f t="shared" si="19"/>
        <v>0</v>
      </c>
      <c r="CE27" s="11">
        <f t="shared" si="19"/>
        <v>0</v>
      </c>
      <c r="CF27" s="11">
        <f t="shared" si="19"/>
        <v>0</v>
      </c>
      <c r="CG27" s="11">
        <f t="shared" si="19"/>
        <v>0</v>
      </c>
      <c r="CH27" s="175"/>
      <c r="CI27" s="76" t="s">
        <v>28</v>
      </c>
      <c r="CJ27" s="46">
        <f>COUNTIF(BQ24:CG24,"&gt;0")</f>
        <v>1</v>
      </c>
      <c r="CK27" s="76" t="s">
        <v>27</v>
      </c>
      <c r="CL27" s="46">
        <f>SUM(CJ27+BP27)</f>
        <v>12</v>
      </c>
      <c r="CN27" s="5">
        <v>20</v>
      </c>
      <c r="CO27" s="264">
        <f>VLOOKUP(CN27,A8:B188,2)</f>
        <v>0</v>
      </c>
      <c r="CP27" s="45">
        <f>SUM(BP84)</f>
        <v>0</v>
      </c>
      <c r="CQ27" s="45">
        <f>SUM(CJ84)</f>
        <v>0</v>
      </c>
      <c r="CR27" s="45">
        <f t="shared" si="4"/>
        <v>0</v>
      </c>
      <c r="CV27" s="36"/>
      <c r="CW27" s="36"/>
      <c r="CX27" s="36"/>
    </row>
    <row r="28" spans="1:102" x14ac:dyDescent="0.25">
      <c r="A28" s="135">
        <v>6</v>
      </c>
      <c r="B28" s="335" t="str">
        <f>VLOOKUP(A28,'Numéro licences'!$A$4:$B$32,2)</f>
        <v>GIAUX Annie</v>
      </c>
      <c r="C28" s="66" t="s">
        <v>4</v>
      </c>
      <c r="D28" s="11"/>
      <c r="E28" s="11"/>
      <c r="F28" s="11"/>
      <c r="G28" s="11"/>
      <c r="H28" s="11"/>
      <c r="I28" s="166"/>
      <c r="J28" s="11"/>
      <c r="K28" s="11"/>
      <c r="L28" s="11"/>
      <c r="M28" s="11"/>
      <c r="N28" s="11"/>
      <c r="O28" s="11"/>
      <c r="P28" s="11"/>
      <c r="Q28" s="11"/>
      <c r="R28" s="11"/>
      <c r="S28" s="167"/>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68">
        <f>SUM(D28:BM28)</f>
        <v>0</v>
      </c>
      <c r="BO28" s="76" t="s">
        <v>14</v>
      </c>
      <c r="BP28" s="82">
        <f>SUM(BN28+BN29)</f>
        <v>0</v>
      </c>
      <c r="BQ28" s="40"/>
      <c r="BR28" s="40"/>
      <c r="BS28" s="40"/>
      <c r="BT28" s="40"/>
      <c r="BU28" s="40"/>
      <c r="BV28" s="40"/>
      <c r="BW28" s="40"/>
      <c r="BX28" s="40"/>
      <c r="BY28" s="40"/>
      <c r="BZ28" s="40"/>
      <c r="CA28" s="40"/>
      <c r="CB28" s="40"/>
      <c r="CC28" s="40"/>
      <c r="CD28" s="40"/>
      <c r="CE28" s="40"/>
      <c r="CF28" s="40"/>
      <c r="CG28" s="40"/>
      <c r="CH28" s="40">
        <f>SUM(BQ28:CG28)</f>
        <v>0</v>
      </c>
      <c r="CI28" s="76" t="s">
        <v>14</v>
      </c>
      <c r="CJ28" s="41">
        <f>SUM(CH28+CH29)</f>
        <v>0</v>
      </c>
      <c r="CK28" s="76" t="s">
        <v>14</v>
      </c>
      <c r="CL28" s="28">
        <f>SUM(BP28+CJ28)</f>
        <v>0</v>
      </c>
      <c r="CN28" s="5">
        <v>21</v>
      </c>
      <c r="CO28" s="264">
        <f>VLOOKUP(CN28,A8:B188,2)</f>
        <v>0</v>
      </c>
      <c r="CP28" s="45">
        <f>SUM(BP88)</f>
        <v>0</v>
      </c>
      <c r="CQ28" s="45">
        <f>SUM(CJ88)</f>
        <v>0</v>
      </c>
      <c r="CR28" s="45">
        <f t="shared" si="4"/>
        <v>0</v>
      </c>
      <c r="CV28" s="36"/>
      <c r="CW28" s="36"/>
      <c r="CX28" s="36"/>
    </row>
    <row r="29" spans="1:102" x14ac:dyDescent="0.25">
      <c r="A29" s="34"/>
      <c r="B29" s="336"/>
      <c r="C29" s="66" t="s">
        <v>5</v>
      </c>
      <c r="D29" s="11"/>
      <c r="E29" s="11"/>
      <c r="F29" s="11"/>
      <c r="G29" s="11"/>
      <c r="H29" s="11"/>
      <c r="I29" s="11"/>
      <c r="J29" s="11"/>
      <c r="K29" s="11"/>
      <c r="L29" s="11"/>
      <c r="M29" s="11"/>
      <c r="N29" s="11"/>
      <c r="O29" s="11"/>
      <c r="P29" s="11"/>
      <c r="Q29" s="11"/>
      <c r="R29" s="11"/>
      <c r="S29" s="167"/>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68">
        <f>SUM(D29:BM29)</f>
        <v>0</v>
      </c>
      <c r="BO29" s="76" t="s">
        <v>15</v>
      </c>
      <c r="BP29" s="83">
        <f>SUM(D31:BM31)</f>
        <v>0</v>
      </c>
      <c r="BQ29" s="40"/>
      <c r="BR29" s="40"/>
      <c r="BS29" s="40"/>
      <c r="BT29" s="40"/>
      <c r="BU29" s="40"/>
      <c r="BV29" s="40"/>
      <c r="BW29" s="40"/>
      <c r="BX29" s="40"/>
      <c r="BY29" s="40"/>
      <c r="BZ29" s="40"/>
      <c r="CA29" s="40"/>
      <c r="CB29" s="40"/>
      <c r="CC29" s="40"/>
      <c r="CD29" s="40"/>
      <c r="CE29" s="40"/>
      <c r="CF29" s="40"/>
      <c r="CG29" s="40"/>
      <c r="CH29" s="40">
        <f>SUM(BQ29:CG29)</f>
        <v>0</v>
      </c>
      <c r="CI29" s="76" t="s">
        <v>15</v>
      </c>
      <c r="CJ29" s="70">
        <f>SUM(BQ31:CG31)</f>
        <v>0</v>
      </c>
      <c r="CK29" s="76" t="s">
        <v>15</v>
      </c>
      <c r="CL29" s="71">
        <f>SUM(CJ29+BP29)</f>
        <v>0</v>
      </c>
      <c r="CN29" s="5">
        <v>22</v>
      </c>
      <c r="CO29" s="264">
        <f>VLOOKUP(CN29,A8:B188,2)</f>
        <v>0</v>
      </c>
      <c r="CP29" s="45">
        <f>SUM(BP92)</f>
        <v>0</v>
      </c>
      <c r="CQ29" s="45">
        <f>SUM(CJ92)</f>
        <v>0</v>
      </c>
      <c r="CR29" s="45">
        <f t="shared" si="4"/>
        <v>0</v>
      </c>
      <c r="CV29" s="36"/>
      <c r="CW29" s="36"/>
      <c r="CX29" s="36"/>
    </row>
    <row r="30" spans="1:102" x14ac:dyDescent="0.25">
      <c r="B30" s="336"/>
      <c r="C30" s="4"/>
      <c r="D30" s="11">
        <v>0</v>
      </c>
      <c r="E30" s="11">
        <v>0</v>
      </c>
      <c r="F30" s="11">
        <v>0</v>
      </c>
      <c r="G30" s="11">
        <v>0</v>
      </c>
      <c r="H30" s="11">
        <v>0</v>
      </c>
      <c r="I30" s="11">
        <v>0</v>
      </c>
      <c r="J30" s="11">
        <v>0</v>
      </c>
      <c r="K30" s="11">
        <v>0</v>
      </c>
      <c r="L30" s="11">
        <v>0</v>
      </c>
      <c r="M30" s="11">
        <v>0</v>
      </c>
      <c r="N30" s="11">
        <v>0</v>
      </c>
      <c r="O30" s="11">
        <v>0</v>
      </c>
      <c r="P30" s="11">
        <v>0</v>
      </c>
      <c r="Q30" s="11">
        <v>0</v>
      </c>
      <c r="R30" s="11">
        <v>0</v>
      </c>
      <c r="S30" s="11">
        <v>0</v>
      </c>
      <c r="T30" s="11">
        <v>0</v>
      </c>
      <c r="U30" s="11">
        <v>0</v>
      </c>
      <c r="V30" s="11">
        <v>0</v>
      </c>
      <c r="W30" s="11">
        <v>0</v>
      </c>
      <c r="X30" s="11">
        <v>0</v>
      </c>
      <c r="Y30" s="11">
        <v>0</v>
      </c>
      <c r="Z30" s="11">
        <v>0</v>
      </c>
      <c r="AA30" s="11">
        <v>0</v>
      </c>
      <c r="AB30" s="11">
        <v>0</v>
      </c>
      <c r="AC30" s="11">
        <v>0</v>
      </c>
      <c r="AD30" s="11">
        <v>0</v>
      </c>
      <c r="AE30" s="11">
        <v>0</v>
      </c>
      <c r="AF30" s="11">
        <v>0</v>
      </c>
      <c r="AG30" s="11">
        <v>0</v>
      </c>
      <c r="AH30" s="11">
        <v>0</v>
      </c>
      <c r="AI30" s="11">
        <v>0</v>
      </c>
      <c r="AJ30" s="11">
        <v>0</v>
      </c>
      <c r="AK30" s="11">
        <v>0</v>
      </c>
      <c r="AL30" s="11">
        <v>0</v>
      </c>
      <c r="AM30" s="11">
        <v>0</v>
      </c>
      <c r="AN30" s="11">
        <v>0</v>
      </c>
      <c r="AO30" s="11">
        <v>0</v>
      </c>
      <c r="AP30" s="11">
        <v>0</v>
      </c>
      <c r="AQ30" s="11">
        <v>0</v>
      </c>
      <c r="AR30" s="11">
        <v>0</v>
      </c>
      <c r="AS30" s="11">
        <v>0</v>
      </c>
      <c r="AT30" s="11">
        <v>0</v>
      </c>
      <c r="AU30" s="11">
        <v>0</v>
      </c>
      <c r="AV30" s="11">
        <v>0</v>
      </c>
      <c r="AW30" s="11">
        <v>0</v>
      </c>
      <c r="AX30" s="11">
        <v>0</v>
      </c>
      <c r="AY30" s="11">
        <v>0</v>
      </c>
      <c r="AZ30" s="11">
        <v>0</v>
      </c>
      <c r="BA30" s="11">
        <v>0</v>
      </c>
      <c r="BB30" s="11">
        <v>0</v>
      </c>
      <c r="BC30" s="11">
        <v>0</v>
      </c>
      <c r="BD30" s="11">
        <v>0</v>
      </c>
      <c r="BE30" s="11">
        <v>0</v>
      </c>
      <c r="BF30" s="11">
        <v>0</v>
      </c>
      <c r="BG30" s="11">
        <v>0</v>
      </c>
      <c r="BH30" s="11">
        <v>0</v>
      </c>
      <c r="BI30" s="11">
        <v>0</v>
      </c>
      <c r="BJ30" s="11">
        <v>0</v>
      </c>
      <c r="BK30" s="11">
        <v>0</v>
      </c>
      <c r="BL30" s="11">
        <v>0</v>
      </c>
      <c r="BM30" s="11">
        <v>0</v>
      </c>
      <c r="BN30" s="174"/>
      <c r="BO30" s="76" t="s">
        <v>16</v>
      </c>
      <c r="BP30" s="84">
        <f>SUM(C30:BM30)</f>
        <v>0</v>
      </c>
      <c r="BQ30" s="11">
        <v>0</v>
      </c>
      <c r="BR30" s="11">
        <v>0</v>
      </c>
      <c r="BS30" s="11">
        <v>0</v>
      </c>
      <c r="BT30" s="11">
        <v>0</v>
      </c>
      <c r="BU30" s="11">
        <v>0</v>
      </c>
      <c r="BV30" s="11">
        <v>0</v>
      </c>
      <c r="BW30" s="11">
        <v>0</v>
      </c>
      <c r="BX30" s="11">
        <v>0</v>
      </c>
      <c r="BY30" s="11">
        <v>0</v>
      </c>
      <c r="BZ30" s="11">
        <v>0</v>
      </c>
      <c r="CA30" s="11">
        <v>0</v>
      </c>
      <c r="CB30" s="11">
        <v>0</v>
      </c>
      <c r="CC30" s="11">
        <v>0</v>
      </c>
      <c r="CD30" s="11">
        <v>0</v>
      </c>
      <c r="CE30" s="11">
        <v>0</v>
      </c>
      <c r="CF30" s="11">
        <v>0</v>
      </c>
      <c r="CG30" s="11">
        <v>0</v>
      </c>
      <c r="CH30" s="175"/>
      <c r="CI30" s="76" t="s">
        <v>16</v>
      </c>
      <c r="CJ30" s="46">
        <f>SUM(BQ30:CH30)</f>
        <v>0</v>
      </c>
      <c r="CK30" s="76" t="s">
        <v>16</v>
      </c>
      <c r="CL30" s="46">
        <f>SUM(CJ30+BP30)</f>
        <v>0</v>
      </c>
      <c r="CN30" s="5">
        <v>23</v>
      </c>
      <c r="CO30" s="264">
        <f>VLOOKUP(CN30,A8:B188,2)</f>
        <v>0</v>
      </c>
      <c r="CP30" s="45">
        <f>SUM(BP96)</f>
        <v>0</v>
      </c>
      <c r="CQ30" s="45">
        <f>SUM(CJ96)</f>
        <v>0</v>
      </c>
      <c r="CR30" s="45">
        <f t="shared" si="4"/>
        <v>0</v>
      </c>
      <c r="CV30" s="36"/>
      <c r="CW30" s="36"/>
      <c r="CX30" s="36"/>
    </row>
    <row r="31" spans="1:102" x14ac:dyDescent="0.25">
      <c r="B31" s="337"/>
      <c r="C31" s="4"/>
      <c r="D31" s="11">
        <f t="shared" ref="D31:BI31" si="20">SUM((D28+D29)*D30)</f>
        <v>0</v>
      </c>
      <c r="E31" s="11">
        <f t="shared" si="20"/>
        <v>0</v>
      </c>
      <c r="F31" s="11">
        <f t="shared" si="20"/>
        <v>0</v>
      </c>
      <c r="G31" s="11">
        <f t="shared" si="20"/>
        <v>0</v>
      </c>
      <c r="H31" s="11">
        <f t="shared" si="20"/>
        <v>0</v>
      </c>
      <c r="I31" s="11">
        <f t="shared" si="20"/>
        <v>0</v>
      </c>
      <c r="J31" s="11">
        <f t="shared" si="20"/>
        <v>0</v>
      </c>
      <c r="K31" s="11">
        <f t="shared" si="20"/>
        <v>0</v>
      </c>
      <c r="L31" s="11">
        <f t="shared" si="20"/>
        <v>0</v>
      </c>
      <c r="M31" s="11">
        <f t="shared" si="20"/>
        <v>0</v>
      </c>
      <c r="N31" s="11">
        <f t="shared" si="20"/>
        <v>0</v>
      </c>
      <c r="O31" s="11">
        <f t="shared" si="20"/>
        <v>0</v>
      </c>
      <c r="P31" s="11">
        <f t="shared" si="20"/>
        <v>0</v>
      </c>
      <c r="Q31" s="11">
        <f t="shared" si="20"/>
        <v>0</v>
      </c>
      <c r="R31" s="11">
        <f t="shared" si="20"/>
        <v>0</v>
      </c>
      <c r="S31" s="11">
        <f t="shared" si="20"/>
        <v>0</v>
      </c>
      <c r="T31" s="11">
        <f t="shared" si="20"/>
        <v>0</v>
      </c>
      <c r="U31" s="11">
        <f t="shared" si="20"/>
        <v>0</v>
      </c>
      <c r="V31" s="11">
        <f t="shared" si="20"/>
        <v>0</v>
      </c>
      <c r="W31" s="11">
        <f t="shared" si="20"/>
        <v>0</v>
      </c>
      <c r="X31" s="11">
        <f t="shared" si="20"/>
        <v>0</v>
      </c>
      <c r="Y31" s="11">
        <f t="shared" si="20"/>
        <v>0</v>
      </c>
      <c r="Z31" s="11">
        <f t="shared" si="20"/>
        <v>0</v>
      </c>
      <c r="AA31" s="11">
        <f t="shared" si="20"/>
        <v>0</v>
      </c>
      <c r="AB31" s="11">
        <f t="shared" si="20"/>
        <v>0</v>
      </c>
      <c r="AC31" s="11">
        <f t="shared" si="20"/>
        <v>0</v>
      </c>
      <c r="AD31" s="11">
        <f t="shared" si="20"/>
        <v>0</v>
      </c>
      <c r="AE31" s="11">
        <f t="shared" si="20"/>
        <v>0</v>
      </c>
      <c r="AF31" s="11">
        <f t="shared" si="20"/>
        <v>0</v>
      </c>
      <c r="AG31" s="11">
        <f t="shared" si="20"/>
        <v>0</v>
      </c>
      <c r="AH31" s="11">
        <f t="shared" si="20"/>
        <v>0</v>
      </c>
      <c r="AI31" s="11">
        <f t="shared" si="20"/>
        <v>0</v>
      </c>
      <c r="AJ31" s="11">
        <f t="shared" si="20"/>
        <v>0</v>
      </c>
      <c r="AK31" s="11">
        <f t="shared" si="20"/>
        <v>0</v>
      </c>
      <c r="AL31" s="11">
        <f t="shared" si="20"/>
        <v>0</v>
      </c>
      <c r="AM31" s="11">
        <f t="shared" si="20"/>
        <v>0</v>
      </c>
      <c r="AN31" s="11">
        <f t="shared" si="20"/>
        <v>0</v>
      </c>
      <c r="AO31" s="11">
        <f t="shared" si="20"/>
        <v>0</v>
      </c>
      <c r="AP31" s="11">
        <f t="shared" si="20"/>
        <v>0</v>
      </c>
      <c r="AQ31" s="11">
        <f t="shared" si="20"/>
        <v>0</v>
      </c>
      <c r="AR31" s="11">
        <f t="shared" si="20"/>
        <v>0</v>
      </c>
      <c r="AS31" s="11">
        <f t="shared" si="20"/>
        <v>0</v>
      </c>
      <c r="AT31" s="11">
        <f t="shared" si="20"/>
        <v>0</v>
      </c>
      <c r="AU31" s="11">
        <f t="shared" si="20"/>
        <v>0</v>
      </c>
      <c r="AV31" s="11">
        <f t="shared" si="20"/>
        <v>0</v>
      </c>
      <c r="AW31" s="11">
        <f t="shared" si="20"/>
        <v>0</v>
      </c>
      <c r="AX31" s="11">
        <f t="shared" si="20"/>
        <v>0</v>
      </c>
      <c r="AY31" s="11">
        <f t="shared" si="20"/>
        <v>0</v>
      </c>
      <c r="AZ31" s="11">
        <f t="shared" si="20"/>
        <v>0</v>
      </c>
      <c r="BA31" s="11">
        <f t="shared" si="20"/>
        <v>0</v>
      </c>
      <c r="BB31" s="11">
        <f t="shared" si="20"/>
        <v>0</v>
      </c>
      <c r="BC31" s="11">
        <f t="shared" si="20"/>
        <v>0</v>
      </c>
      <c r="BD31" s="11">
        <f t="shared" si="20"/>
        <v>0</v>
      </c>
      <c r="BE31" s="11">
        <f t="shared" si="20"/>
        <v>0</v>
      </c>
      <c r="BF31" s="11">
        <f t="shared" si="20"/>
        <v>0</v>
      </c>
      <c r="BG31" s="11">
        <f t="shared" si="20"/>
        <v>0</v>
      </c>
      <c r="BH31" s="11">
        <f t="shared" si="20"/>
        <v>0</v>
      </c>
      <c r="BI31" s="11">
        <f t="shared" si="20"/>
        <v>0</v>
      </c>
      <c r="BJ31" s="11">
        <v>0</v>
      </c>
      <c r="BK31" s="11">
        <f t="shared" ref="BK31:BM31" si="21">SUM((BK28+BK29)*BK30)</f>
        <v>0</v>
      </c>
      <c r="BL31" s="11">
        <f t="shared" si="21"/>
        <v>0</v>
      </c>
      <c r="BM31" s="11">
        <f t="shared" si="21"/>
        <v>0</v>
      </c>
      <c r="BN31" s="174"/>
      <c r="BO31" s="76" t="s">
        <v>27</v>
      </c>
      <c r="BP31" s="84">
        <f>COUNTIF(D28:BM28,"&gt;0")</f>
        <v>0</v>
      </c>
      <c r="BQ31" s="11">
        <f t="shared" ref="BQ31:CG31" si="22">SUM((BQ28+BQ29)*BQ30)</f>
        <v>0</v>
      </c>
      <c r="BR31" s="11">
        <f t="shared" si="22"/>
        <v>0</v>
      </c>
      <c r="BS31" s="11">
        <f t="shared" si="22"/>
        <v>0</v>
      </c>
      <c r="BT31" s="11">
        <f t="shared" si="22"/>
        <v>0</v>
      </c>
      <c r="BU31" s="11">
        <f t="shared" si="22"/>
        <v>0</v>
      </c>
      <c r="BV31" s="11">
        <f t="shared" si="22"/>
        <v>0</v>
      </c>
      <c r="BW31" s="11">
        <f t="shared" si="22"/>
        <v>0</v>
      </c>
      <c r="BX31" s="11">
        <f t="shared" si="22"/>
        <v>0</v>
      </c>
      <c r="BY31" s="11">
        <f t="shared" si="22"/>
        <v>0</v>
      </c>
      <c r="BZ31" s="11">
        <f t="shared" si="22"/>
        <v>0</v>
      </c>
      <c r="CA31" s="11">
        <f t="shared" si="22"/>
        <v>0</v>
      </c>
      <c r="CB31" s="11">
        <f t="shared" si="22"/>
        <v>0</v>
      </c>
      <c r="CC31" s="11">
        <f t="shared" si="22"/>
        <v>0</v>
      </c>
      <c r="CD31" s="11">
        <f t="shared" si="22"/>
        <v>0</v>
      </c>
      <c r="CE31" s="11">
        <f t="shared" si="22"/>
        <v>0</v>
      </c>
      <c r="CF31" s="11">
        <f t="shared" si="22"/>
        <v>0</v>
      </c>
      <c r="CG31" s="11">
        <f t="shared" si="22"/>
        <v>0</v>
      </c>
      <c r="CH31" s="175"/>
      <c r="CI31" s="76" t="s">
        <v>28</v>
      </c>
      <c r="CJ31" s="46">
        <f>COUNTIF(BQ28:CG28,"&gt;0")</f>
        <v>0</v>
      </c>
      <c r="CK31" s="76" t="s">
        <v>27</v>
      </c>
      <c r="CL31" s="46">
        <f>SUM(CJ31+BP31)</f>
        <v>0</v>
      </c>
      <c r="CN31" s="5">
        <v>24</v>
      </c>
      <c r="CO31" s="264">
        <f>VLOOKUP(CN31,A8:B188,2)</f>
        <v>0</v>
      </c>
      <c r="CP31" s="45">
        <f>SUM(BP100)</f>
        <v>0</v>
      </c>
      <c r="CQ31" s="45">
        <f>SUM(CJ100)</f>
        <v>0</v>
      </c>
      <c r="CR31" s="45">
        <f t="shared" si="4"/>
        <v>0</v>
      </c>
      <c r="CV31" s="36"/>
      <c r="CW31" s="36"/>
      <c r="CX31" s="36"/>
    </row>
    <row r="32" spans="1:102" x14ac:dyDescent="0.25">
      <c r="A32" s="135">
        <v>7</v>
      </c>
      <c r="B32" s="335" t="str">
        <f>VLOOKUP(A32,'Numéro licences'!$A$4:$B$32,2)</f>
        <v>GREGORICS Kathy</v>
      </c>
      <c r="C32" s="66" t="s">
        <v>4</v>
      </c>
      <c r="D32" s="11"/>
      <c r="E32" s="11"/>
      <c r="F32" s="11"/>
      <c r="G32" s="11"/>
      <c r="H32" s="11"/>
      <c r="I32" s="166">
        <v>0</v>
      </c>
      <c r="J32" s="11"/>
      <c r="K32" s="11"/>
      <c r="L32" s="11"/>
      <c r="M32" s="11"/>
      <c r="N32" s="11"/>
      <c r="O32" s="11"/>
      <c r="P32" s="11"/>
      <c r="Q32" s="11"/>
      <c r="R32" s="11"/>
      <c r="S32" s="167"/>
      <c r="T32" s="11"/>
      <c r="U32" s="11"/>
      <c r="V32" s="11"/>
      <c r="W32" s="11"/>
      <c r="X32" s="11"/>
      <c r="Y32" s="11"/>
      <c r="Z32" s="11"/>
      <c r="AA32" s="11"/>
      <c r="AB32" s="11"/>
      <c r="AC32" s="11"/>
      <c r="AD32" s="11"/>
      <c r="AE32" s="11">
        <v>0</v>
      </c>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68">
        <f>SUM(D32:BM32)</f>
        <v>0</v>
      </c>
      <c r="BO32" s="76" t="s">
        <v>14</v>
      </c>
      <c r="BP32" s="82">
        <f>SUM(BN32+BN33)</f>
        <v>320</v>
      </c>
      <c r="BQ32" s="40"/>
      <c r="BR32" s="40"/>
      <c r="BS32" s="40"/>
      <c r="BT32" s="40"/>
      <c r="BU32" s="40"/>
      <c r="BV32" s="40"/>
      <c r="BW32" s="40"/>
      <c r="BX32" s="40"/>
      <c r="BY32" s="40"/>
      <c r="BZ32" s="40"/>
      <c r="CA32" s="40"/>
      <c r="CB32" s="40"/>
      <c r="CC32" s="40"/>
      <c r="CD32" s="40"/>
      <c r="CE32" s="40"/>
      <c r="CF32" s="40"/>
      <c r="CG32" s="40"/>
      <c r="CH32" s="40">
        <f>SUM(BQ32:CG32)</f>
        <v>0</v>
      </c>
      <c r="CI32" s="76" t="s">
        <v>14</v>
      </c>
      <c r="CJ32" s="41">
        <f>SUM(CH32+CH33)</f>
        <v>0</v>
      </c>
      <c r="CK32" s="76" t="s">
        <v>14</v>
      </c>
      <c r="CL32" s="28">
        <f>SUM(BP32+CJ32)</f>
        <v>320</v>
      </c>
      <c r="CN32" s="5">
        <v>25</v>
      </c>
      <c r="CO32" s="264">
        <f>VLOOKUP(CN32,A8:B188,2)</f>
        <v>0</v>
      </c>
      <c r="CP32" s="45">
        <f>SUM(BP104)</f>
        <v>0</v>
      </c>
      <c r="CQ32" s="45">
        <f>SUM(CJ104)</f>
        <v>0</v>
      </c>
      <c r="CR32" s="45">
        <f t="shared" si="4"/>
        <v>0</v>
      </c>
      <c r="CV32" s="36"/>
      <c r="CW32" s="36"/>
      <c r="CX32" s="36"/>
    </row>
    <row r="33" spans="1:102" x14ac:dyDescent="0.25">
      <c r="A33" s="34"/>
      <c r="B33" s="336"/>
      <c r="C33" s="66" t="s">
        <v>5</v>
      </c>
      <c r="D33" s="11"/>
      <c r="E33" s="11"/>
      <c r="F33" s="11"/>
      <c r="G33" s="11"/>
      <c r="H33" s="11"/>
      <c r="I33" s="11">
        <v>120</v>
      </c>
      <c r="J33" s="11"/>
      <c r="K33" s="11"/>
      <c r="L33" s="11"/>
      <c r="M33" s="11"/>
      <c r="N33" s="11"/>
      <c r="O33" s="11"/>
      <c r="P33" s="11"/>
      <c r="Q33" s="11"/>
      <c r="R33" s="11"/>
      <c r="S33" s="167"/>
      <c r="T33" s="11"/>
      <c r="U33" s="11"/>
      <c r="V33" s="11"/>
      <c r="W33" s="11"/>
      <c r="X33" s="11"/>
      <c r="Y33" s="11"/>
      <c r="Z33" s="11"/>
      <c r="AA33" s="11"/>
      <c r="AB33" s="11"/>
      <c r="AC33" s="11"/>
      <c r="AD33" s="11"/>
      <c r="AE33" s="11">
        <v>200</v>
      </c>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68">
        <f>SUM(D33:BM33)</f>
        <v>320</v>
      </c>
      <c r="BO33" s="76" t="s">
        <v>15</v>
      </c>
      <c r="BP33" s="83">
        <f>SUM(D35:BM35)</f>
        <v>320</v>
      </c>
      <c r="BQ33" s="40"/>
      <c r="BR33" s="40"/>
      <c r="BS33" s="40"/>
      <c r="BT33" s="40"/>
      <c r="BU33" s="40"/>
      <c r="BV33" s="40"/>
      <c r="BW33" s="40"/>
      <c r="BX33" s="40"/>
      <c r="BY33" s="40"/>
      <c r="BZ33" s="40"/>
      <c r="CA33" s="40"/>
      <c r="CB33" s="40"/>
      <c r="CC33" s="40"/>
      <c r="CD33" s="40"/>
      <c r="CE33" s="40"/>
      <c r="CF33" s="40"/>
      <c r="CG33" s="40"/>
      <c r="CH33" s="40">
        <f>SUM(BQ33:CG33)</f>
        <v>0</v>
      </c>
      <c r="CI33" s="76" t="s">
        <v>15</v>
      </c>
      <c r="CJ33" s="70">
        <f>SUM(BQ35:CG35)</f>
        <v>0</v>
      </c>
      <c r="CK33" s="76" t="s">
        <v>15</v>
      </c>
      <c r="CL33" s="71">
        <f>SUM(CJ33+BP33)</f>
        <v>320</v>
      </c>
      <c r="CN33" s="5">
        <v>26</v>
      </c>
      <c r="CO33" s="264">
        <f>VLOOKUP(CN33,A8:B188,2)</f>
        <v>0</v>
      </c>
      <c r="CP33" s="45">
        <f>SUM(BP108)</f>
        <v>0</v>
      </c>
      <c r="CQ33" s="45">
        <f>SUM(CJ108)</f>
        <v>0</v>
      </c>
      <c r="CR33" s="45">
        <f t="shared" si="4"/>
        <v>0</v>
      </c>
      <c r="CV33" s="36"/>
      <c r="CW33" s="36"/>
      <c r="CX33" s="36"/>
    </row>
    <row r="34" spans="1:102" x14ac:dyDescent="0.25">
      <c r="B34" s="336"/>
      <c r="C34" s="4"/>
      <c r="D34" s="11">
        <v>0</v>
      </c>
      <c r="E34" s="11">
        <v>0</v>
      </c>
      <c r="F34" s="11">
        <v>0</v>
      </c>
      <c r="G34" s="11">
        <v>0</v>
      </c>
      <c r="H34" s="11">
        <v>0</v>
      </c>
      <c r="I34" s="11">
        <v>1</v>
      </c>
      <c r="J34" s="11">
        <v>0</v>
      </c>
      <c r="K34" s="11">
        <v>0</v>
      </c>
      <c r="L34" s="11">
        <v>0</v>
      </c>
      <c r="M34" s="11">
        <v>0</v>
      </c>
      <c r="N34" s="11">
        <v>0</v>
      </c>
      <c r="O34" s="11">
        <v>0</v>
      </c>
      <c r="P34" s="11">
        <v>0</v>
      </c>
      <c r="Q34" s="11">
        <v>0</v>
      </c>
      <c r="R34" s="11">
        <v>0</v>
      </c>
      <c r="S34" s="11">
        <v>0</v>
      </c>
      <c r="T34" s="11">
        <v>0</v>
      </c>
      <c r="U34" s="11">
        <v>0</v>
      </c>
      <c r="V34" s="11">
        <v>0</v>
      </c>
      <c r="W34" s="11">
        <v>0</v>
      </c>
      <c r="X34" s="11">
        <v>0</v>
      </c>
      <c r="Y34" s="11">
        <v>0</v>
      </c>
      <c r="Z34" s="11">
        <v>0</v>
      </c>
      <c r="AA34" s="11">
        <v>0</v>
      </c>
      <c r="AB34" s="11">
        <v>0</v>
      </c>
      <c r="AC34" s="11">
        <v>0</v>
      </c>
      <c r="AD34" s="11">
        <v>0</v>
      </c>
      <c r="AE34" s="11">
        <v>1</v>
      </c>
      <c r="AF34" s="11">
        <v>0</v>
      </c>
      <c r="AG34" s="11">
        <v>0</v>
      </c>
      <c r="AH34" s="11">
        <v>0</v>
      </c>
      <c r="AI34" s="11">
        <v>0</v>
      </c>
      <c r="AJ34" s="11">
        <v>0</v>
      </c>
      <c r="AK34" s="11">
        <v>0</v>
      </c>
      <c r="AL34" s="11">
        <v>0</v>
      </c>
      <c r="AM34" s="11">
        <v>0</v>
      </c>
      <c r="AN34" s="11">
        <v>0</v>
      </c>
      <c r="AO34" s="11">
        <v>0</v>
      </c>
      <c r="AP34" s="11">
        <v>0</v>
      </c>
      <c r="AQ34" s="11">
        <v>0</v>
      </c>
      <c r="AR34" s="11">
        <v>0</v>
      </c>
      <c r="AS34" s="11">
        <v>0</v>
      </c>
      <c r="AT34" s="11">
        <v>0</v>
      </c>
      <c r="AU34" s="11">
        <v>0</v>
      </c>
      <c r="AV34" s="11">
        <v>0</v>
      </c>
      <c r="AW34" s="11">
        <v>0</v>
      </c>
      <c r="AX34" s="11">
        <v>0</v>
      </c>
      <c r="AY34" s="11">
        <v>0</v>
      </c>
      <c r="AZ34" s="11">
        <v>0</v>
      </c>
      <c r="BA34" s="11">
        <v>0</v>
      </c>
      <c r="BB34" s="11">
        <v>0</v>
      </c>
      <c r="BC34" s="11">
        <v>0</v>
      </c>
      <c r="BD34" s="11">
        <v>0</v>
      </c>
      <c r="BE34" s="11">
        <v>0</v>
      </c>
      <c r="BF34" s="11">
        <v>0</v>
      </c>
      <c r="BG34" s="11">
        <v>0</v>
      </c>
      <c r="BH34" s="11">
        <v>0</v>
      </c>
      <c r="BI34" s="11">
        <v>0</v>
      </c>
      <c r="BJ34" s="11">
        <v>0</v>
      </c>
      <c r="BK34" s="11">
        <v>0</v>
      </c>
      <c r="BL34" s="11">
        <v>0</v>
      </c>
      <c r="BM34" s="11">
        <v>0</v>
      </c>
      <c r="BN34" s="174"/>
      <c r="BO34" s="76" t="s">
        <v>16</v>
      </c>
      <c r="BP34" s="84">
        <f>SUM(C34:BM34)</f>
        <v>2</v>
      </c>
      <c r="BQ34" s="11">
        <v>0</v>
      </c>
      <c r="BR34" s="11">
        <v>0</v>
      </c>
      <c r="BS34" s="11">
        <v>0</v>
      </c>
      <c r="BT34" s="11">
        <v>0</v>
      </c>
      <c r="BU34" s="11">
        <v>0</v>
      </c>
      <c r="BV34" s="11">
        <v>0</v>
      </c>
      <c r="BW34" s="11">
        <v>0</v>
      </c>
      <c r="BX34" s="11">
        <v>0</v>
      </c>
      <c r="BY34" s="11">
        <v>0</v>
      </c>
      <c r="BZ34" s="11">
        <v>0</v>
      </c>
      <c r="CA34" s="11">
        <v>0</v>
      </c>
      <c r="CB34" s="11">
        <v>0</v>
      </c>
      <c r="CC34" s="11">
        <v>0</v>
      </c>
      <c r="CD34" s="11">
        <v>0</v>
      </c>
      <c r="CE34" s="11">
        <v>0</v>
      </c>
      <c r="CF34" s="11">
        <v>0</v>
      </c>
      <c r="CG34" s="11">
        <v>0</v>
      </c>
      <c r="CH34" s="175"/>
      <c r="CI34" s="76" t="s">
        <v>16</v>
      </c>
      <c r="CJ34" s="46">
        <f>SUM(BQ34:CH34)</f>
        <v>0</v>
      </c>
      <c r="CK34" s="76" t="s">
        <v>16</v>
      </c>
      <c r="CL34" s="46">
        <f>SUM(CJ34+BP34)</f>
        <v>2</v>
      </c>
      <c r="CN34" s="5">
        <v>27</v>
      </c>
      <c r="CO34" s="264">
        <f>VLOOKUP(CN34,A8:B188,2)</f>
        <v>0</v>
      </c>
      <c r="CP34" s="45">
        <f>SUM(BP112)</f>
        <v>0</v>
      </c>
      <c r="CQ34" s="45">
        <f>SUM(CJ112)</f>
        <v>0</v>
      </c>
      <c r="CR34" s="45">
        <f t="shared" si="4"/>
        <v>0</v>
      </c>
      <c r="CV34" s="36"/>
      <c r="CW34" s="36"/>
      <c r="CX34" s="36"/>
    </row>
    <row r="35" spans="1:102" x14ac:dyDescent="0.25">
      <c r="B35" s="337"/>
      <c r="C35" s="4"/>
      <c r="D35" s="11">
        <f t="shared" ref="D35:BI35" si="23">SUM((D32+D33)*D34)</f>
        <v>0</v>
      </c>
      <c r="E35" s="11">
        <f t="shared" si="23"/>
        <v>0</v>
      </c>
      <c r="F35" s="11">
        <f t="shared" si="23"/>
        <v>0</v>
      </c>
      <c r="G35" s="11">
        <f t="shared" si="23"/>
        <v>0</v>
      </c>
      <c r="H35" s="11">
        <f t="shared" si="23"/>
        <v>0</v>
      </c>
      <c r="I35" s="11">
        <f t="shared" si="23"/>
        <v>120</v>
      </c>
      <c r="J35" s="11">
        <f t="shared" si="23"/>
        <v>0</v>
      </c>
      <c r="K35" s="11">
        <f t="shared" si="23"/>
        <v>0</v>
      </c>
      <c r="L35" s="11">
        <f t="shared" si="23"/>
        <v>0</v>
      </c>
      <c r="M35" s="11">
        <f t="shared" si="23"/>
        <v>0</v>
      </c>
      <c r="N35" s="11">
        <f t="shared" si="23"/>
        <v>0</v>
      </c>
      <c r="O35" s="11">
        <f t="shared" si="23"/>
        <v>0</v>
      </c>
      <c r="P35" s="11">
        <f t="shared" si="23"/>
        <v>0</v>
      </c>
      <c r="Q35" s="11">
        <f t="shared" si="23"/>
        <v>0</v>
      </c>
      <c r="R35" s="11">
        <f t="shared" si="23"/>
        <v>0</v>
      </c>
      <c r="S35" s="11">
        <f t="shared" si="23"/>
        <v>0</v>
      </c>
      <c r="T35" s="11">
        <f t="shared" si="23"/>
        <v>0</v>
      </c>
      <c r="U35" s="11">
        <f t="shared" si="23"/>
        <v>0</v>
      </c>
      <c r="V35" s="11">
        <f t="shared" si="23"/>
        <v>0</v>
      </c>
      <c r="W35" s="11">
        <f t="shared" si="23"/>
        <v>0</v>
      </c>
      <c r="X35" s="11">
        <f t="shared" si="23"/>
        <v>0</v>
      </c>
      <c r="Y35" s="11">
        <f t="shared" si="23"/>
        <v>0</v>
      </c>
      <c r="Z35" s="11">
        <f t="shared" si="23"/>
        <v>0</v>
      </c>
      <c r="AA35" s="11">
        <f t="shared" si="23"/>
        <v>0</v>
      </c>
      <c r="AB35" s="11">
        <f t="shared" si="23"/>
        <v>0</v>
      </c>
      <c r="AC35" s="11">
        <f t="shared" si="23"/>
        <v>0</v>
      </c>
      <c r="AD35" s="11">
        <f t="shared" si="23"/>
        <v>0</v>
      </c>
      <c r="AE35" s="11">
        <f t="shared" si="23"/>
        <v>200</v>
      </c>
      <c r="AF35" s="11">
        <f t="shared" si="23"/>
        <v>0</v>
      </c>
      <c r="AG35" s="11">
        <f t="shared" si="23"/>
        <v>0</v>
      </c>
      <c r="AH35" s="11">
        <f t="shared" si="23"/>
        <v>0</v>
      </c>
      <c r="AI35" s="11">
        <f t="shared" si="23"/>
        <v>0</v>
      </c>
      <c r="AJ35" s="11">
        <f t="shared" si="23"/>
        <v>0</v>
      </c>
      <c r="AK35" s="11">
        <f t="shared" si="23"/>
        <v>0</v>
      </c>
      <c r="AL35" s="11">
        <f t="shared" si="23"/>
        <v>0</v>
      </c>
      <c r="AM35" s="11">
        <f t="shared" si="23"/>
        <v>0</v>
      </c>
      <c r="AN35" s="11">
        <f t="shared" si="23"/>
        <v>0</v>
      </c>
      <c r="AO35" s="11">
        <f t="shared" si="23"/>
        <v>0</v>
      </c>
      <c r="AP35" s="11">
        <f t="shared" si="23"/>
        <v>0</v>
      </c>
      <c r="AQ35" s="11">
        <f t="shared" si="23"/>
        <v>0</v>
      </c>
      <c r="AR35" s="11">
        <f t="shared" si="23"/>
        <v>0</v>
      </c>
      <c r="AS35" s="11">
        <f t="shared" si="23"/>
        <v>0</v>
      </c>
      <c r="AT35" s="11">
        <f t="shared" si="23"/>
        <v>0</v>
      </c>
      <c r="AU35" s="11">
        <f t="shared" si="23"/>
        <v>0</v>
      </c>
      <c r="AV35" s="11">
        <f t="shared" si="23"/>
        <v>0</v>
      </c>
      <c r="AW35" s="11">
        <f t="shared" si="23"/>
        <v>0</v>
      </c>
      <c r="AX35" s="11">
        <f t="shared" si="23"/>
        <v>0</v>
      </c>
      <c r="AY35" s="11">
        <f t="shared" si="23"/>
        <v>0</v>
      </c>
      <c r="AZ35" s="11">
        <f t="shared" si="23"/>
        <v>0</v>
      </c>
      <c r="BA35" s="11">
        <f t="shared" si="23"/>
        <v>0</v>
      </c>
      <c r="BB35" s="11">
        <f t="shared" si="23"/>
        <v>0</v>
      </c>
      <c r="BC35" s="11">
        <f t="shared" si="23"/>
        <v>0</v>
      </c>
      <c r="BD35" s="11">
        <f t="shared" si="23"/>
        <v>0</v>
      </c>
      <c r="BE35" s="11">
        <f t="shared" si="23"/>
        <v>0</v>
      </c>
      <c r="BF35" s="11">
        <f t="shared" si="23"/>
        <v>0</v>
      </c>
      <c r="BG35" s="11">
        <f t="shared" si="23"/>
        <v>0</v>
      </c>
      <c r="BH35" s="11">
        <f t="shared" si="23"/>
        <v>0</v>
      </c>
      <c r="BI35" s="11">
        <f t="shared" si="23"/>
        <v>0</v>
      </c>
      <c r="BJ35" s="11">
        <v>0</v>
      </c>
      <c r="BK35" s="11">
        <f t="shared" ref="BK35:BM35" si="24">SUM((BK32+BK33)*BK34)</f>
        <v>0</v>
      </c>
      <c r="BL35" s="11">
        <f t="shared" si="24"/>
        <v>0</v>
      </c>
      <c r="BM35" s="11">
        <f t="shared" si="24"/>
        <v>0</v>
      </c>
      <c r="BN35" s="174"/>
      <c r="BO35" s="76" t="s">
        <v>27</v>
      </c>
      <c r="BP35" s="84">
        <f>COUNTIF(D32:BM32,"&gt;0")</f>
        <v>0</v>
      </c>
      <c r="BQ35" s="11">
        <f t="shared" ref="BQ35:CG35" si="25">SUM((BQ32+BQ33)*BQ34)</f>
        <v>0</v>
      </c>
      <c r="BR35" s="11">
        <f t="shared" si="25"/>
        <v>0</v>
      </c>
      <c r="BS35" s="11">
        <f t="shared" si="25"/>
        <v>0</v>
      </c>
      <c r="BT35" s="11">
        <f t="shared" si="25"/>
        <v>0</v>
      </c>
      <c r="BU35" s="11">
        <f t="shared" si="25"/>
        <v>0</v>
      </c>
      <c r="BV35" s="11">
        <f t="shared" si="25"/>
        <v>0</v>
      </c>
      <c r="BW35" s="11">
        <f t="shared" si="25"/>
        <v>0</v>
      </c>
      <c r="BX35" s="11">
        <f t="shared" si="25"/>
        <v>0</v>
      </c>
      <c r="BY35" s="11">
        <f t="shared" si="25"/>
        <v>0</v>
      </c>
      <c r="BZ35" s="11">
        <f t="shared" si="25"/>
        <v>0</v>
      </c>
      <c r="CA35" s="11">
        <f t="shared" si="25"/>
        <v>0</v>
      </c>
      <c r="CB35" s="11">
        <f t="shared" si="25"/>
        <v>0</v>
      </c>
      <c r="CC35" s="11">
        <f t="shared" si="25"/>
        <v>0</v>
      </c>
      <c r="CD35" s="11">
        <f t="shared" si="25"/>
        <v>0</v>
      </c>
      <c r="CE35" s="11">
        <f t="shared" si="25"/>
        <v>0</v>
      </c>
      <c r="CF35" s="11">
        <f t="shared" si="25"/>
        <v>0</v>
      </c>
      <c r="CG35" s="11">
        <f t="shared" si="25"/>
        <v>0</v>
      </c>
      <c r="CH35" s="175"/>
      <c r="CI35" s="76" t="s">
        <v>28</v>
      </c>
      <c r="CJ35" s="46">
        <f>COUNTIF(BQ32:CG32,"&gt;0")</f>
        <v>0</v>
      </c>
      <c r="CK35" s="76" t="s">
        <v>27</v>
      </c>
      <c r="CL35" s="46">
        <f>SUM(CJ35+BP35)</f>
        <v>0</v>
      </c>
      <c r="CN35" s="5">
        <v>28</v>
      </c>
      <c r="CO35" s="264">
        <f>VLOOKUP(CN35,A8:B188,2)</f>
        <v>0</v>
      </c>
      <c r="CP35" s="45">
        <f>SUM(BP116)</f>
        <v>0</v>
      </c>
      <c r="CQ35" s="45">
        <f>SUM(CJ116)</f>
        <v>0</v>
      </c>
      <c r="CR35" s="45">
        <f t="shared" si="4"/>
        <v>0</v>
      </c>
      <c r="CU35" s="58"/>
      <c r="CV35" s="36"/>
      <c r="CW35" s="36"/>
      <c r="CX35" s="36"/>
    </row>
    <row r="36" spans="1:102" x14ac:dyDescent="0.25">
      <c r="A36" s="135">
        <v>8</v>
      </c>
      <c r="B36" s="335" t="str">
        <f>VLOOKUP(A36,'Numéro licences'!$A$4:$B$32,2)</f>
        <v>INGELS Chantal</v>
      </c>
      <c r="C36" s="66" t="s">
        <v>4</v>
      </c>
      <c r="D36" s="11"/>
      <c r="E36" s="11"/>
      <c r="F36" s="11"/>
      <c r="G36" s="11"/>
      <c r="H36" s="11"/>
      <c r="I36" s="166"/>
      <c r="J36" s="11"/>
      <c r="K36" s="11"/>
      <c r="L36" s="11"/>
      <c r="M36" s="11"/>
      <c r="N36" s="11"/>
      <c r="O36" s="11"/>
      <c r="P36" s="11"/>
      <c r="Q36" s="11"/>
      <c r="R36" s="11"/>
      <c r="S36" s="167"/>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68">
        <f>SUM(D36:BM36)</f>
        <v>0</v>
      </c>
      <c r="BO36" s="76" t="s">
        <v>14</v>
      </c>
      <c r="BP36" s="82">
        <f>SUM(BN36+BN37)</f>
        <v>0</v>
      </c>
      <c r="BQ36" s="40"/>
      <c r="BR36" s="40"/>
      <c r="BS36" s="40"/>
      <c r="BT36" s="40"/>
      <c r="BU36" s="40"/>
      <c r="BV36" s="40"/>
      <c r="BW36" s="40"/>
      <c r="BX36" s="40"/>
      <c r="BY36" s="40"/>
      <c r="BZ36" s="40"/>
      <c r="CA36" s="40"/>
      <c r="CB36" s="40"/>
      <c r="CC36" s="40"/>
      <c r="CD36" s="40"/>
      <c r="CE36" s="40"/>
      <c r="CF36" s="40"/>
      <c r="CG36" s="40"/>
      <c r="CH36" s="40">
        <f>SUM(BQ36:CG36)</f>
        <v>0</v>
      </c>
      <c r="CI36" s="76" t="s">
        <v>14</v>
      </c>
      <c r="CJ36" s="41">
        <f>SUM(CH36+CH37)</f>
        <v>0</v>
      </c>
      <c r="CK36" s="76" t="s">
        <v>14</v>
      </c>
      <c r="CL36" s="28">
        <f>SUM(BP36+CJ36)</f>
        <v>0</v>
      </c>
      <c r="CN36" s="5">
        <v>29</v>
      </c>
      <c r="CO36" s="264">
        <f>VLOOKUP(CN36,A8:B188,2)</f>
        <v>0</v>
      </c>
      <c r="CP36" s="45">
        <f>SUM(BP120)</f>
        <v>0</v>
      </c>
      <c r="CQ36" s="45">
        <f>SUM(CJ120)</f>
        <v>0</v>
      </c>
      <c r="CR36" s="45">
        <f t="shared" si="4"/>
        <v>0</v>
      </c>
      <c r="CV36" s="36"/>
      <c r="CW36" s="36"/>
      <c r="CX36" s="36"/>
    </row>
    <row r="37" spans="1:102" x14ac:dyDescent="0.25">
      <c r="A37" s="34"/>
      <c r="B37" s="336"/>
      <c r="C37" s="66" t="s">
        <v>5</v>
      </c>
      <c r="D37" s="11"/>
      <c r="E37" s="11"/>
      <c r="F37" s="11"/>
      <c r="G37" s="11"/>
      <c r="H37" s="11"/>
      <c r="I37" s="11"/>
      <c r="J37" s="11"/>
      <c r="K37" s="11"/>
      <c r="L37" s="11"/>
      <c r="M37" s="11"/>
      <c r="N37" s="11"/>
      <c r="O37" s="11"/>
      <c r="P37" s="11"/>
      <c r="Q37" s="11"/>
      <c r="R37" s="11"/>
      <c r="S37" s="167"/>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68">
        <f>SUM(D37:BM37)</f>
        <v>0</v>
      </c>
      <c r="BO37" s="76" t="s">
        <v>15</v>
      </c>
      <c r="BP37" s="83">
        <f>SUM(D39:BM39)</f>
        <v>0</v>
      </c>
      <c r="BQ37" s="40"/>
      <c r="BR37" s="40"/>
      <c r="BS37" s="40"/>
      <c r="BT37" s="40"/>
      <c r="BU37" s="40"/>
      <c r="BV37" s="40"/>
      <c r="BW37" s="40"/>
      <c r="BX37" s="40"/>
      <c r="BY37" s="40"/>
      <c r="BZ37" s="40"/>
      <c r="CA37" s="40"/>
      <c r="CB37" s="40"/>
      <c r="CC37" s="40"/>
      <c r="CD37" s="40"/>
      <c r="CE37" s="40"/>
      <c r="CF37" s="40"/>
      <c r="CG37" s="40"/>
      <c r="CH37" s="40">
        <f>SUM(BQ37:CG37)</f>
        <v>0</v>
      </c>
      <c r="CI37" s="76" t="s">
        <v>15</v>
      </c>
      <c r="CJ37" s="70">
        <f>SUM(BQ39:CG39)</f>
        <v>0</v>
      </c>
      <c r="CK37" s="76" t="s">
        <v>15</v>
      </c>
      <c r="CL37" s="71">
        <f>SUM(CJ37+BP37)</f>
        <v>0</v>
      </c>
      <c r="CU37" s="168"/>
      <c r="CV37" s="165"/>
      <c r="CW37" s="165"/>
      <c r="CX37" s="165"/>
    </row>
    <row r="38" spans="1:102" x14ac:dyDescent="0.25">
      <c r="B38" s="336"/>
      <c r="C38" s="4"/>
      <c r="D38" s="11">
        <v>0</v>
      </c>
      <c r="E38" s="11">
        <v>0</v>
      </c>
      <c r="F38" s="11">
        <v>0</v>
      </c>
      <c r="G38" s="11">
        <v>0</v>
      </c>
      <c r="H38" s="11">
        <v>0</v>
      </c>
      <c r="I38" s="11">
        <v>0</v>
      </c>
      <c r="J38" s="11">
        <v>0</v>
      </c>
      <c r="K38" s="11">
        <v>0</v>
      </c>
      <c r="L38" s="11">
        <v>0</v>
      </c>
      <c r="M38" s="11">
        <v>0</v>
      </c>
      <c r="N38" s="11">
        <v>0</v>
      </c>
      <c r="O38" s="11">
        <v>0</v>
      </c>
      <c r="P38" s="11">
        <v>0</v>
      </c>
      <c r="Q38" s="11">
        <v>0</v>
      </c>
      <c r="R38" s="11">
        <v>0</v>
      </c>
      <c r="S38" s="11">
        <v>0</v>
      </c>
      <c r="T38" s="11">
        <v>0</v>
      </c>
      <c r="U38" s="11">
        <v>0</v>
      </c>
      <c r="V38" s="11">
        <v>0</v>
      </c>
      <c r="W38" s="11">
        <v>0</v>
      </c>
      <c r="X38" s="11">
        <v>0</v>
      </c>
      <c r="Y38" s="11">
        <v>0</v>
      </c>
      <c r="Z38" s="11">
        <v>0</v>
      </c>
      <c r="AA38" s="11">
        <v>0</v>
      </c>
      <c r="AB38" s="11">
        <v>0</v>
      </c>
      <c r="AC38" s="11">
        <v>0</v>
      </c>
      <c r="AD38" s="11">
        <v>0</v>
      </c>
      <c r="AE38" s="11">
        <v>0</v>
      </c>
      <c r="AF38" s="11">
        <v>0</v>
      </c>
      <c r="AG38" s="11">
        <v>0</v>
      </c>
      <c r="AH38" s="11">
        <v>0</v>
      </c>
      <c r="AI38" s="11">
        <v>0</v>
      </c>
      <c r="AJ38" s="11">
        <v>0</v>
      </c>
      <c r="AK38" s="11">
        <v>0</v>
      </c>
      <c r="AL38" s="11">
        <v>0</v>
      </c>
      <c r="AM38" s="11">
        <v>0</v>
      </c>
      <c r="AN38" s="11">
        <v>0</v>
      </c>
      <c r="AO38" s="11">
        <v>0</v>
      </c>
      <c r="AP38" s="11">
        <v>0</v>
      </c>
      <c r="AQ38" s="11">
        <v>0</v>
      </c>
      <c r="AR38" s="11">
        <v>0</v>
      </c>
      <c r="AS38" s="11">
        <v>0</v>
      </c>
      <c r="AT38" s="11">
        <v>0</v>
      </c>
      <c r="AU38" s="11">
        <v>0</v>
      </c>
      <c r="AV38" s="11">
        <v>0</v>
      </c>
      <c r="AW38" s="11">
        <v>0</v>
      </c>
      <c r="AX38" s="11">
        <v>0</v>
      </c>
      <c r="AY38" s="11">
        <v>0</v>
      </c>
      <c r="AZ38" s="11">
        <v>0</v>
      </c>
      <c r="BA38" s="11">
        <v>0</v>
      </c>
      <c r="BB38" s="11">
        <v>0</v>
      </c>
      <c r="BC38" s="11">
        <v>0</v>
      </c>
      <c r="BD38" s="11">
        <v>0</v>
      </c>
      <c r="BE38" s="11">
        <v>0</v>
      </c>
      <c r="BF38" s="11">
        <v>0</v>
      </c>
      <c r="BG38" s="11">
        <v>0</v>
      </c>
      <c r="BH38" s="11">
        <v>0</v>
      </c>
      <c r="BI38" s="11">
        <v>0</v>
      </c>
      <c r="BJ38" s="11">
        <v>0</v>
      </c>
      <c r="BK38" s="11">
        <v>0</v>
      </c>
      <c r="BL38" s="11">
        <v>0</v>
      </c>
      <c r="BM38" s="11">
        <v>0</v>
      </c>
      <c r="BN38" s="174"/>
      <c r="BO38" s="76" t="s">
        <v>16</v>
      </c>
      <c r="BP38" s="84">
        <f>SUM(C38:BM38)</f>
        <v>0</v>
      </c>
      <c r="BQ38" s="11">
        <v>0</v>
      </c>
      <c r="BR38" s="11">
        <v>0</v>
      </c>
      <c r="BS38" s="11">
        <v>0</v>
      </c>
      <c r="BT38" s="11">
        <v>0</v>
      </c>
      <c r="BU38" s="11">
        <v>0</v>
      </c>
      <c r="BV38" s="11">
        <v>0</v>
      </c>
      <c r="BW38" s="11">
        <v>0</v>
      </c>
      <c r="BX38" s="11">
        <v>0</v>
      </c>
      <c r="BY38" s="11">
        <v>0</v>
      </c>
      <c r="BZ38" s="11">
        <v>0</v>
      </c>
      <c r="CA38" s="11">
        <v>0</v>
      </c>
      <c r="CB38" s="11">
        <v>0</v>
      </c>
      <c r="CC38" s="11">
        <v>0</v>
      </c>
      <c r="CD38" s="11">
        <v>0</v>
      </c>
      <c r="CE38" s="11">
        <v>0</v>
      </c>
      <c r="CF38" s="11">
        <v>0</v>
      </c>
      <c r="CG38" s="11">
        <v>0</v>
      </c>
      <c r="CH38" s="175"/>
      <c r="CI38" s="76" t="s">
        <v>16</v>
      </c>
      <c r="CJ38" s="46">
        <f>SUM(BQ38:CH38)</f>
        <v>0</v>
      </c>
      <c r="CK38" s="76" t="s">
        <v>16</v>
      </c>
      <c r="CL38" s="46">
        <f>SUM(CJ38+BP38)</f>
        <v>0</v>
      </c>
    </row>
    <row r="39" spans="1:102" x14ac:dyDescent="0.25">
      <c r="B39" s="337"/>
      <c r="C39" s="4"/>
      <c r="D39" s="11">
        <f t="shared" ref="D39:BI39" si="26">SUM((D36+D37)*D38)</f>
        <v>0</v>
      </c>
      <c r="E39" s="11">
        <f t="shared" si="26"/>
        <v>0</v>
      </c>
      <c r="F39" s="11">
        <f t="shared" si="26"/>
        <v>0</v>
      </c>
      <c r="G39" s="11">
        <f t="shared" si="26"/>
        <v>0</v>
      </c>
      <c r="H39" s="11">
        <f t="shared" si="26"/>
        <v>0</v>
      </c>
      <c r="I39" s="11">
        <f t="shared" si="26"/>
        <v>0</v>
      </c>
      <c r="J39" s="11">
        <f t="shared" si="26"/>
        <v>0</v>
      </c>
      <c r="K39" s="11">
        <f t="shared" si="26"/>
        <v>0</v>
      </c>
      <c r="L39" s="11">
        <f t="shared" si="26"/>
        <v>0</v>
      </c>
      <c r="M39" s="11">
        <f t="shared" si="26"/>
        <v>0</v>
      </c>
      <c r="N39" s="11">
        <f t="shared" si="26"/>
        <v>0</v>
      </c>
      <c r="O39" s="11">
        <f t="shared" si="26"/>
        <v>0</v>
      </c>
      <c r="P39" s="11">
        <f t="shared" si="26"/>
        <v>0</v>
      </c>
      <c r="Q39" s="11">
        <f t="shared" si="26"/>
        <v>0</v>
      </c>
      <c r="R39" s="11">
        <f t="shared" si="26"/>
        <v>0</v>
      </c>
      <c r="S39" s="11">
        <f t="shared" si="26"/>
        <v>0</v>
      </c>
      <c r="T39" s="11">
        <f t="shared" si="26"/>
        <v>0</v>
      </c>
      <c r="U39" s="11">
        <f t="shared" si="26"/>
        <v>0</v>
      </c>
      <c r="V39" s="11">
        <f t="shared" si="26"/>
        <v>0</v>
      </c>
      <c r="W39" s="11">
        <f t="shared" si="26"/>
        <v>0</v>
      </c>
      <c r="X39" s="11">
        <f t="shared" si="26"/>
        <v>0</v>
      </c>
      <c r="Y39" s="11">
        <f t="shared" si="26"/>
        <v>0</v>
      </c>
      <c r="Z39" s="11">
        <f t="shared" si="26"/>
        <v>0</v>
      </c>
      <c r="AA39" s="11">
        <f t="shared" si="26"/>
        <v>0</v>
      </c>
      <c r="AB39" s="11">
        <f t="shared" si="26"/>
        <v>0</v>
      </c>
      <c r="AC39" s="11">
        <f t="shared" si="26"/>
        <v>0</v>
      </c>
      <c r="AD39" s="11">
        <f t="shared" si="26"/>
        <v>0</v>
      </c>
      <c r="AE39" s="11">
        <f t="shared" si="26"/>
        <v>0</v>
      </c>
      <c r="AF39" s="11">
        <f t="shared" si="26"/>
        <v>0</v>
      </c>
      <c r="AG39" s="11">
        <f t="shared" si="26"/>
        <v>0</v>
      </c>
      <c r="AH39" s="11">
        <f t="shared" si="26"/>
        <v>0</v>
      </c>
      <c r="AI39" s="11">
        <f t="shared" si="26"/>
        <v>0</v>
      </c>
      <c r="AJ39" s="11">
        <f t="shared" si="26"/>
        <v>0</v>
      </c>
      <c r="AK39" s="11">
        <f t="shared" si="26"/>
        <v>0</v>
      </c>
      <c r="AL39" s="11">
        <f t="shared" si="26"/>
        <v>0</v>
      </c>
      <c r="AM39" s="11">
        <f t="shared" si="26"/>
        <v>0</v>
      </c>
      <c r="AN39" s="11">
        <f t="shared" si="26"/>
        <v>0</v>
      </c>
      <c r="AO39" s="11">
        <f t="shared" si="26"/>
        <v>0</v>
      </c>
      <c r="AP39" s="11">
        <f t="shared" si="26"/>
        <v>0</v>
      </c>
      <c r="AQ39" s="11">
        <f t="shared" si="26"/>
        <v>0</v>
      </c>
      <c r="AR39" s="11">
        <f t="shared" si="26"/>
        <v>0</v>
      </c>
      <c r="AS39" s="11">
        <f t="shared" si="26"/>
        <v>0</v>
      </c>
      <c r="AT39" s="11">
        <f t="shared" si="26"/>
        <v>0</v>
      </c>
      <c r="AU39" s="11">
        <f t="shared" si="26"/>
        <v>0</v>
      </c>
      <c r="AV39" s="11">
        <f t="shared" si="26"/>
        <v>0</v>
      </c>
      <c r="AW39" s="11">
        <f t="shared" si="26"/>
        <v>0</v>
      </c>
      <c r="AX39" s="11">
        <f t="shared" si="26"/>
        <v>0</v>
      </c>
      <c r="AY39" s="11">
        <f t="shared" si="26"/>
        <v>0</v>
      </c>
      <c r="AZ39" s="11">
        <f t="shared" si="26"/>
        <v>0</v>
      </c>
      <c r="BA39" s="11">
        <f t="shared" si="26"/>
        <v>0</v>
      </c>
      <c r="BB39" s="11">
        <f t="shared" si="26"/>
        <v>0</v>
      </c>
      <c r="BC39" s="11">
        <f t="shared" si="26"/>
        <v>0</v>
      </c>
      <c r="BD39" s="11">
        <f t="shared" si="26"/>
        <v>0</v>
      </c>
      <c r="BE39" s="11">
        <f t="shared" si="26"/>
        <v>0</v>
      </c>
      <c r="BF39" s="11">
        <f t="shared" si="26"/>
        <v>0</v>
      </c>
      <c r="BG39" s="11">
        <f t="shared" si="26"/>
        <v>0</v>
      </c>
      <c r="BH39" s="11">
        <f t="shared" si="26"/>
        <v>0</v>
      </c>
      <c r="BI39" s="11">
        <f t="shared" si="26"/>
        <v>0</v>
      </c>
      <c r="BJ39" s="11">
        <v>0</v>
      </c>
      <c r="BK39" s="11">
        <f t="shared" ref="BK39:BM39" si="27">SUM((BK36+BK37)*BK38)</f>
        <v>0</v>
      </c>
      <c r="BL39" s="11">
        <f t="shared" si="27"/>
        <v>0</v>
      </c>
      <c r="BM39" s="11">
        <f t="shared" si="27"/>
        <v>0</v>
      </c>
      <c r="BN39" s="174"/>
      <c r="BO39" s="76" t="s">
        <v>27</v>
      </c>
      <c r="BP39" s="84">
        <f>COUNTIF(D36:BM36,"&gt;0")</f>
        <v>0</v>
      </c>
      <c r="BQ39" s="11">
        <f t="shared" ref="BQ39:CG39" si="28">SUM((BQ36+BQ37)*BQ38)</f>
        <v>0</v>
      </c>
      <c r="BR39" s="11">
        <f t="shared" si="28"/>
        <v>0</v>
      </c>
      <c r="BS39" s="11">
        <f t="shared" si="28"/>
        <v>0</v>
      </c>
      <c r="BT39" s="11">
        <f t="shared" si="28"/>
        <v>0</v>
      </c>
      <c r="BU39" s="11">
        <f t="shared" si="28"/>
        <v>0</v>
      </c>
      <c r="BV39" s="11">
        <f t="shared" si="28"/>
        <v>0</v>
      </c>
      <c r="BW39" s="11">
        <f t="shared" si="28"/>
        <v>0</v>
      </c>
      <c r="BX39" s="11">
        <f t="shared" si="28"/>
        <v>0</v>
      </c>
      <c r="BY39" s="11">
        <f t="shared" si="28"/>
        <v>0</v>
      </c>
      <c r="BZ39" s="11">
        <f t="shared" si="28"/>
        <v>0</v>
      </c>
      <c r="CA39" s="11">
        <f t="shared" si="28"/>
        <v>0</v>
      </c>
      <c r="CB39" s="11">
        <f t="shared" si="28"/>
        <v>0</v>
      </c>
      <c r="CC39" s="11">
        <f t="shared" si="28"/>
        <v>0</v>
      </c>
      <c r="CD39" s="11">
        <f t="shared" si="28"/>
        <v>0</v>
      </c>
      <c r="CE39" s="11">
        <f t="shared" si="28"/>
        <v>0</v>
      </c>
      <c r="CF39" s="11">
        <f t="shared" si="28"/>
        <v>0</v>
      </c>
      <c r="CG39" s="11">
        <f t="shared" si="28"/>
        <v>0</v>
      </c>
      <c r="CH39" s="175"/>
      <c r="CI39" s="76" t="s">
        <v>28</v>
      </c>
      <c r="CJ39" s="46">
        <f>COUNTIF(BQ36:CG36,"&gt;0")</f>
        <v>0</v>
      </c>
      <c r="CK39" s="76" t="s">
        <v>27</v>
      </c>
      <c r="CL39" s="46">
        <f>SUM(CJ39+BP39)</f>
        <v>0</v>
      </c>
    </row>
    <row r="40" spans="1:102" x14ac:dyDescent="0.25">
      <c r="A40" s="135">
        <v>9</v>
      </c>
      <c r="B40" s="335" t="str">
        <f>VLOOKUP(A40,'Numéro licences'!$A$4:$B$32,2)</f>
        <v>LAMBILLON Anne</v>
      </c>
      <c r="C40" s="66" t="s">
        <v>4</v>
      </c>
      <c r="D40" s="11"/>
      <c r="E40" s="11"/>
      <c r="F40" s="11"/>
      <c r="G40" s="11"/>
      <c r="H40" s="11"/>
      <c r="I40" s="166">
        <v>0</v>
      </c>
      <c r="J40" s="11"/>
      <c r="K40" s="11"/>
      <c r="L40" s="11"/>
      <c r="M40" s="11"/>
      <c r="N40" s="11"/>
      <c r="O40" s="11"/>
      <c r="P40" s="11"/>
      <c r="Q40" s="11"/>
      <c r="R40" s="11"/>
      <c r="S40" s="167"/>
      <c r="T40" s="11"/>
      <c r="U40" s="11"/>
      <c r="V40" s="11"/>
      <c r="W40" s="11"/>
      <c r="X40" s="11"/>
      <c r="Y40" s="11"/>
      <c r="Z40" s="11"/>
      <c r="AA40" s="11"/>
      <c r="AB40" s="11"/>
      <c r="AC40" s="11"/>
      <c r="AD40" s="11"/>
      <c r="AE40" s="11">
        <v>0</v>
      </c>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68">
        <f>SUM(D40:BM40)</f>
        <v>0</v>
      </c>
      <c r="BO40" s="76" t="s">
        <v>14</v>
      </c>
      <c r="BP40" s="82">
        <f>SUM(BN40+BN41)</f>
        <v>320</v>
      </c>
      <c r="BQ40" s="40"/>
      <c r="BR40" s="40"/>
      <c r="BS40" s="40"/>
      <c r="BT40" s="40"/>
      <c r="BU40" s="40"/>
      <c r="BV40" s="40"/>
      <c r="BW40" s="40"/>
      <c r="BX40" s="40"/>
      <c r="BY40" s="40"/>
      <c r="BZ40" s="40"/>
      <c r="CA40" s="40"/>
      <c r="CB40" s="40"/>
      <c r="CC40" s="40"/>
      <c r="CD40" s="40"/>
      <c r="CE40" s="40"/>
      <c r="CF40" s="40"/>
      <c r="CG40" s="40"/>
      <c r="CH40" s="40">
        <f>SUM(BQ40:CG40)</f>
        <v>0</v>
      </c>
      <c r="CI40" s="76" t="s">
        <v>14</v>
      </c>
      <c r="CJ40" s="41">
        <f>SUM(CH40+CH41)</f>
        <v>0</v>
      </c>
      <c r="CK40" s="76" t="s">
        <v>14</v>
      </c>
      <c r="CL40" s="28">
        <f>SUM(BP40+CJ40)</f>
        <v>320</v>
      </c>
    </row>
    <row r="41" spans="1:102" x14ac:dyDescent="0.25">
      <c r="A41" s="34"/>
      <c r="B41" s="336"/>
      <c r="C41" s="66" t="s">
        <v>5</v>
      </c>
      <c r="D41" s="11"/>
      <c r="E41" s="11"/>
      <c r="F41" s="11"/>
      <c r="G41" s="11"/>
      <c r="H41" s="11"/>
      <c r="I41" s="11">
        <v>120</v>
      </c>
      <c r="J41" s="11"/>
      <c r="K41" s="11"/>
      <c r="L41" s="11"/>
      <c r="M41" s="11"/>
      <c r="N41" s="11"/>
      <c r="O41" s="11"/>
      <c r="P41" s="11"/>
      <c r="Q41" s="11"/>
      <c r="R41" s="11"/>
      <c r="S41" s="167"/>
      <c r="T41" s="11"/>
      <c r="U41" s="11"/>
      <c r="V41" s="11"/>
      <c r="W41" s="11"/>
      <c r="X41" s="11"/>
      <c r="Y41" s="11"/>
      <c r="Z41" s="11"/>
      <c r="AA41" s="11"/>
      <c r="AB41" s="11"/>
      <c r="AC41" s="11"/>
      <c r="AD41" s="11"/>
      <c r="AE41" s="11">
        <v>200</v>
      </c>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68">
        <f>SUM(D41:BM41)</f>
        <v>320</v>
      </c>
      <c r="BO41" s="76" t="s">
        <v>15</v>
      </c>
      <c r="BP41" s="83">
        <f>SUM(D43:BM43)</f>
        <v>320</v>
      </c>
      <c r="BQ41" s="40"/>
      <c r="BR41" s="40"/>
      <c r="BS41" s="40"/>
      <c r="BT41" s="40"/>
      <c r="BU41" s="40"/>
      <c r="BV41" s="40"/>
      <c r="BW41" s="40"/>
      <c r="BX41" s="40"/>
      <c r="BY41" s="40"/>
      <c r="BZ41" s="40"/>
      <c r="CA41" s="40"/>
      <c r="CB41" s="40"/>
      <c r="CC41" s="40"/>
      <c r="CD41" s="40"/>
      <c r="CE41" s="40"/>
      <c r="CF41" s="40"/>
      <c r="CG41" s="40"/>
      <c r="CH41" s="40">
        <f>SUM(BQ41:CG41)</f>
        <v>0</v>
      </c>
      <c r="CI41" s="76" t="s">
        <v>15</v>
      </c>
      <c r="CJ41" s="70">
        <f>SUM(BQ43:CG43)</f>
        <v>0</v>
      </c>
      <c r="CK41" s="76" t="s">
        <v>15</v>
      </c>
      <c r="CL41" s="71">
        <f>SUM(CJ41+BP41)</f>
        <v>320</v>
      </c>
    </row>
    <row r="42" spans="1:102" x14ac:dyDescent="0.25">
      <c r="B42" s="336"/>
      <c r="C42" s="4"/>
      <c r="D42" s="11">
        <v>0</v>
      </c>
      <c r="E42" s="11">
        <v>0</v>
      </c>
      <c r="F42" s="11">
        <v>0</v>
      </c>
      <c r="G42" s="11">
        <v>0</v>
      </c>
      <c r="H42" s="11">
        <v>0</v>
      </c>
      <c r="I42" s="11">
        <v>1</v>
      </c>
      <c r="J42" s="11">
        <v>0</v>
      </c>
      <c r="K42" s="11">
        <v>0</v>
      </c>
      <c r="L42" s="11">
        <v>0</v>
      </c>
      <c r="M42" s="11">
        <v>0</v>
      </c>
      <c r="N42" s="11">
        <v>0</v>
      </c>
      <c r="O42" s="11">
        <v>0</v>
      </c>
      <c r="P42" s="11">
        <v>0</v>
      </c>
      <c r="Q42" s="11">
        <v>0</v>
      </c>
      <c r="R42" s="11">
        <v>0</v>
      </c>
      <c r="S42" s="11">
        <v>0</v>
      </c>
      <c r="T42" s="11">
        <v>0</v>
      </c>
      <c r="U42" s="11">
        <v>0</v>
      </c>
      <c r="V42" s="11">
        <v>0</v>
      </c>
      <c r="W42" s="11">
        <v>0</v>
      </c>
      <c r="X42" s="11">
        <v>0</v>
      </c>
      <c r="Y42" s="11">
        <v>0</v>
      </c>
      <c r="Z42" s="11">
        <v>0</v>
      </c>
      <c r="AA42" s="11">
        <v>0</v>
      </c>
      <c r="AB42" s="11">
        <v>0</v>
      </c>
      <c r="AC42" s="11">
        <v>0</v>
      </c>
      <c r="AD42" s="11">
        <v>0</v>
      </c>
      <c r="AE42" s="11">
        <v>1</v>
      </c>
      <c r="AF42" s="11">
        <v>0</v>
      </c>
      <c r="AG42" s="11">
        <v>0</v>
      </c>
      <c r="AH42" s="11">
        <v>0</v>
      </c>
      <c r="AI42" s="11">
        <v>0</v>
      </c>
      <c r="AJ42" s="11">
        <v>0</v>
      </c>
      <c r="AK42" s="11">
        <v>0</v>
      </c>
      <c r="AL42" s="11">
        <v>0</v>
      </c>
      <c r="AM42" s="11">
        <v>0</v>
      </c>
      <c r="AN42" s="11">
        <v>0</v>
      </c>
      <c r="AO42" s="11">
        <v>0</v>
      </c>
      <c r="AP42" s="11">
        <v>0</v>
      </c>
      <c r="AQ42" s="11">
        <v>0</v>
      </c>
      <c r="AR42" s="11">
        <v>0</v>
      </c>
      <c r="AS42" s="11">
        <v>0</v>
      </c>
      <c r="AT42" s="11">
        <v>0</v>
      </c>
      <c r="AU42" s="11">
        <v>0</v>
      </c>
      <c r="AV42" s="11">
        <v>0</v>
      </c>
      <c r="AW42" s="11">
        <v>0</v>
      </c>
      <c r="AX42" s="11">
        <v>0</v>
      </c>
      <c r="AY42" s="11">
        <v>0</v>
      </c>
      <c r="AZ42" s="11">
        <v>0</v>
      </c>
      <c r="BA42" s="11">
        <v>0</v>
      </c>
      <c r="BB42" s="11">
        <v>0</v>
      </c>
      <c r="BC42" s="11">
        <v>0</v>
      </c>
      <c r="BD42" s="11">
        <v>0</v>
      </c>
      <c r="BE42" s="11">
        <v>0</v>
      </c>
      <c r="BF42" s="11">
        <v>0</v>
      </c>
      <c r="BG42" s="11">
        <v>0</v>
      </c>
      <c r="BH42" s="11">
        <v>0</v>
      </c>
      <c r="BI42" s="11">
        <v>0</v>
      </c>
      <c r="BJ42" s="11">
        <v>0</v>
      </c>
      <c r="BK42" s="11">
        <v>0</v>
      </c>
      <c r="BL42" s="11">
        <v>0</v>
      </c>
      <c r="BM42" s="11">
        <v>0</v>
      </c>
      <c r="BN42" s="174"/>
      <c r="BO42" s="76" t="s">
        <v>16</v>
      </c>
      <c r="BP42" s="84">
        <f>SUM(C42:BM42)</f>
        <v>2</v>
      </c>
      <c r="BQ42" s="11">
        <v>0</v>
      </c>
      <c r="BR42" s="11">
        <v>0</v>
      </c>
      <c r="BS42" s="11">
        <v>0</v>
      </c>
      <c r="BT42" s="11">
        <v>0</v>
      </c>
      <c r="BU42" s="11">
        <v>0</v>
      </c>
      <c r="BV42" s="11">
        <v>0</v>
      </c>
      <c r="BW42" s="11">
        <v>0</v>
      </c>
      <c r="BX42" s="11">
        <v>0</v>
      </c>
      <c r="BY42" s="11">
        <v>0</v>
      </c>
      <c r="BZ42" s="11">
        <v>0</v>
      </c>
      <c r="CA42" s="11">
        <v>0</v>
      </c>
      <c r="CB42" s="11">
        <v>0</v>
      </c>
      <c r="CC42" s="11">
        <v>0</v>
      </c>
      <c r="CD42" s="11">
        <v>0</v>
      </c>
      <c r="CE42" s="11">
        <v>0</v>
      </c>
      <c r="CF42" s="11">
        <v>0</v>
      </c>
      <c r="CG42" s="11">
        <v>0</v>
      </c>
      <c r="CH42" s="175"/>
      <c r="CI42" s="76" t="s">
        <v>16</v>
      </c>
      <c r="CJ42" s="46">
        <f>SUM(BQ42:CH42)</f>
        <v>0</v>
      </c>
      <c r="CK42" s="76" t="s">
        <v>16</v>
      </c>
      <c r="CL42" s="46">
        <f>SUM(CJ42+BP42)</f>
        <v>2</v>
      </c>
      <c r="CP42" s="45">
        <f>SUM(CP9:CP36)</f>
        <v>21672</v>
      </c>
      <c r="CQ42" s="45">
        <f>SUM(CQ9:CQ36)</f>
        <v>448</v>
      </c>
      <c r="CR42" s="45">
        <f>SUM(CR8:CR36)</f>
        <v>22120</v>
      </c>
      <c r="CV42" s="10"/>
      <c r="CW42" s="10"/>
      <c r="CX42" s="36"/>
    </row>
    <row r="43" spans="1:102" x14ac:dyDescent="0.25">
      <c r="B43" s="337"/>
      <c r="C43" s="4"/>
      <c r="D43" s="11">
        <f t="shared" ref="D43:BI43" si="29">SUM((D40+D41)*D42)</f>
        <v>0</v>
      </c>
      <c r="E43" s="11">
        <f t="shared" si="29"/>
        <v>0</v>
      </c>
      <c r="F43" s="11">
        <f t="shared" si="29"/>
        <v>0</v>
      </c>
      <c r="G43" s="11">
        <f t="shared" si="29"/>
        <v>0</v>
      </c>
      <c r="H43" s="11">
        <f t="shared" si="29"/>
        <v>0</v>
      </c>
      <c r="I43" s="11">
        <f t="shared" si="29"/>
        <v>120</v>
      </c>
      <c r="J43" s="11">
        <f t="shared" si="29"/>
        <v>0</v>
      </c>
      <c r="K43" s="11">
        <f t="shared" si="29"/>
        <v>0</v>
      </c>
      <c r="L43" s="11">
        <f t="shared" si="29"/>
        <v>0</v>
      </c>
      <c r="M43" s="11">
        <f t="shared" si="29"/>
        <v>0</v>
      </c>
      <c r="N43" s="11">
        <f t="shared" si="29"/>
        <v>0</v>
      </c>
      <c r="O43" s="11">
        <f t="shared" si="29"/>
        <v>0</v>
      </c>
      <c r="P43" s="11">
        <f t="shared" si="29"/>
        <v>0</v>
      </c>
      <c r="Q43" s="11">
        <f t="shared" si="29"/>
        <v>0</v>
      </c>
      <c r="R43" s="11">
        <f t="shared" si="29"/>
        <v>0</v>
      </c>
      <c r="S43" s="11">
        <f t="shared" si="29"/>
        <v>0</v>
      </c>
      <c r="T43" s="11">
        <f t="shared" si="29"/>
        <v>0</v>
      </c>
      <c r="U43" s="11">
        <f t="shared" si="29"/>
        <v>0</v>
      </c>
      <c r="V43" s="11">
        <f t="shared" si="29"/>
        <v>0</v>
      </c>
      <c r="W43" s="11">
        <f t="shared" si="29"/>
        <v>0</v>
      </c>
      <c r="X43" s="11">
        <f t="shared" si="29"/>
        <v>0</v>
      </c>
      <c r="Y43" s="11">
        <f t="shared" si="29"/>
        <v>0</v>
      </c>
      <c r="Z43" s="11">
        <f t="shared" si="29"/>
        <v>0</v>
      </c>
      <c r="AA43" s="11">
        <f t="shared" si="29"/>
        <v>0</v>
      </c>
      <c r="AB43" s="11">
        <f t="shared" si="29"/>
        <v>0</v>
      </c>
      <c r="AC43" s="11">
        <f t="shared" si="29"/>
        <v>0</v>
      </c>
      <c r="AD43" s="11">
        <f t="shared" si="29"/>
        <v>0</v>
      </c>
      <c r="AE43" s="11">
        <f t="shared" si="29"/>
        <v>200</v>
      </c>
      <c r="AF43" s="11">
        <f t="shared" si="29"/>
        <v>0</v>
      </c>
      <c r="AG43" s="11">
        <f t="shared" si="29"/>
        <v>0</v>
      </c>
      <c r="AH43" s="11">
        <f t="shared" si="29"/>
        <v>0</v>
      </c>
      <c r="AI43" s="11">
        <f t="shared" si="29"/>
        <v>0</v>
      </c>
      <c r="AJ43" s="11">
        <f t="shared" si="29"/>
        <v>0</v>
      </c>
      <c r="AK43" s="11">
        <f t="shared" si="29"/>
        <v>0</v>
      </c>
      <c r="AL43" s="11">
        <f t="shared" si="29"/>
        <v>0</v>
      </c>
      <c r="AM43" s="11">
        <f t="shared" si="29"/>
        <v>0</v>
      </c>
      <c r="AN43" s="11">
        <f t="shared" si="29"/>
        <v>0</v>
      </c>
      <c r="AO43" s="11">
        <f t="shared" si="29"/>
        <v>0</v>
      </c>
      <c r="AP43" s="11">
        <f t="shared" si="29"/>
        <v>0</v>
      </c>
      <c r="AQ43" s="11">
        <f t="shared" si="29"/>
        <v>0</v>
      </c>
      <c r="AR43" s="11">
        <f t="shared" si="29"/>
        <v>0</v>
      </c>
      <c r="AS43" s="11">
        <f t="shared" si="29"/>
        <v>0</v>
      </c>
      <c r="AT43" s="11">
        <f t="shared" si="29"/>
        <v>0</v>
      </c>
      <c r="AU43" s="11">
        <f t="shared" si="29"/>
        <v>0</v>
      </c>
      <c r="AV43" s="11">
        <f t="shared" si="29"/>
        <v>0</v>
      </c>
      <c r="AW43" s="11">
        <f t="shared" si="29"/>
        <v>0</v>
      </c>
      <c r="AX43" s="11">
        <f t="shared" si="29"/>
        <v>0</v>
      </c>
      <c r="AY43" s="11">
        <f t="shared" si="29"/>
        <v>0</v>
      </c>
      <c r="AZ43" s="11">
        <f t="shared" si="29"/>
        <v>0</v>
      </c>
      <c r="BA43" s="11">
        <f t="shared" si="29"/>
        <v>0</v>
      </c>
      <c r="BB43" s="11">
        <f t="shared" si="29"/>
        <v>0</v>
      </c>
      <c r="BC43" s="11">
        <f t="shared" si="29"/>
        <v>0</v>
      </c>
      <c r="BD43" s="11">
        <f t="shared" si="29"/>
        <v>0</v>
      </c>
      <c r="BE43" s="11">
        <f t="shared" si="29"/>
        <v>0</v>
      </c>
      <c r="BF43" s="11">
        <f t="shared" si="29"/>
        <v>0</v>
      </c>
      <c r="BG43" s="11">
        <f t="shared" si="29"/>
        <v>0</v>
      </c>
      <c r="BH43" s="11">
        <f t="shared" si="29"/>
        <v>0</v>
      </c>
      <c r="BI43" s="11">
        <f t="shared" si="29"/>
        <v>0</v>
      </c>
      <c r="BJ43" s="11">
        <v>0</v>
      </c>
      <c r="BK43" s="11">
        <f t="shared" ref="BK43:BM43" si="30">SUM((BK40+BK41)*BK42)</f>
        <v>0</v>
      </c>
      <c r="BL43" s="11">
        <f t="shared" si="30"/>
        <v>0</v>
      </c>
      <c r="BM43" s="11">
        <f t="shared" si="30"/>
        <v>0</v>
      </c>
      <c r="BN43" s="174"/>
      <c r="BO43" s="76" t="s">
        <v>27</v>
      </c>
      <c r="BP43" s="84">
        <f>COUNTIF(D40:BM40,"&gt;0")</f>
        <v>0</v>
      </c>
      <c r="BQ43" s="11">
        <f t="shared" ref="BQ43:CG43" si="31">SUM((BQ40+BQ41)*BQ42)</f>
        <v>0</v>
      </c>
      <c r="BR43" s="11">
        <f t="shared" si="31"/>
        <v>0</v>
      </c>
      <c r="BS43" s="11">
        <f t="shared" si="31"/>
        <v>0</v>
      </c>
      <c r="BT43" s="11">
        <f t="shared" si="31"/>
        <v>0</v>
      </c>
      <c r="BU43" s="11">
        <f t="shared" si="31"/>
        <v>0</v>
      </c>
      <c r="BV43" s="11">
        <f t="shared" si="31"/>
        <v>0</v>
      </c>
      <c r="BW43" s="11">
        <f t="shared" si="31"/>
        <v>0</v>
      </c>
      <c r="BX43" s="11">
        <f t="shared" si="31"/>
        <v>0</v>
      </c>
      <c r="BY43" s="11">
        <f t="shared" si="31"/>
        <v>0</v>
      </c>
      <c r="BZ43" s="11">
        <f t="shared" si="31"/>
        <v>0</v>
      </c>
      <c r="CA43" s="11">
        <f t="shared" si="31"/>
        <v>0</v>
      </c>
      <c r="CB43" s="11">
        <f t="shared" si="31"/>
        <v>0</v>
      </c>
      <c r="CC43" s="11">
        <f t="shared" si="31"/>
        <v>0</v>
      </c>
      <c r="CD43" s="11">
        <f t="shared" si="31"/>
        <v>0</v>
      </c>
      <c r="CE43" s="11">
        <f t="shared" si="31"/>
        <v>0</v>
      </c>
      <c r="CF43" s="11">
        <f t="shared" si="31"/>
        <v>0</v>
      </c>
      <c r="CG43" s="11">
        <f t="shared" si="31"/>
        <v>0</v>
      </c>
      <c r="CH43" s="175"/>
      <c r="CI43" s="76" t="s">
        <v>28</v>
      </c>
      <c r="CJ43" s="46">
        <f>COUNTIF(BQ40:CG40,"&gt;0")</f>
        <v>0</v>
      </c>
      <c r="CK43" s="76" t="s">
        <v>27</v>
      </c>
      <c r="CL43" s="46">
        <f>SUM(CJ43+BP43)</f>
        <v>0</v>
      </c>
      <c r="CO43" s="208"/>
      <c r="CP43" s="45">
        <f>SUM(CP42/CR42)</f>
        <v>0.97974683544303798</v>
      </c>
      <c r="CQ43" s="45">
        <f>SUM(CQ42/CR42)</f>
        <v>2.0253164556962026E-2</v>
      </c>
      <c r="CR43" s="232"/>
      <c r="CV43" s="38"/>
      <c r="CW43" s="38"/>
      <c r="CX43" s="36"/>
    </row>
    <row r="44" spans="1:102" x14ac:dyDescent="0.25">
      <c r="A44" s="135">
        <v>10</v>
      </c>
      <c r="B44" s="335" t="str">
        <f>VLOOKUP(A44,'Numéro licences'!$A$4:$B$32,2)</f>
        <v>LAMIROY Anne</v>
      </c>
      <c r="C44" s="66" t="s">
        <v>4</v>
      </c>
      <c r="D44" s="11"/>
      <c r="E44" s="11"/>
      <c r="F44" s="11"/>
      <c r="G44" s="11"/>
      <c r="H44" s="11"/>
      <c r="I44" s="166"/>
      <c r="J44" s="11"/>
      <c r="K44" s="11"/>
      <c r="L44" s="11"/>
      <c r="M44" s="11"/>
      <c r="N44" s="11"/>
      <c r="O44" s="11"/>
      <c r="P44" s="11"/>
      <c r="Q44" s="11"/>
      <c r="R44" s="11"/>
      <c r="S44" s="167"/>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68">
        <f>SUM(D44:BM44)</f>
        <v>0</v>
      </c>
      <c r="BO44" s="76" t="s">
        <v>14</v>
      </c>
      <c r="BP44" s="82">
        <f>SUM(BN44+BN45)</f>
        <v>0</v>
      </c>
      <c r="BQ44" s="40"/>
      <c r="BR44" s="40"/>
      <c r="BS44" s="40"/>
      <c r="BT44" s="40"/>
      <c r="BU44" s="40"/>
      <c r="BV44" s="40"/>
      <c r="BW44" s="40"/>
      <c r="BX44" s="40"/>
      <c r="BY44" s="40"/>
      <c r="BZ44" s="40"/>
      <c r="CA44" s="40"/>
      <c r="CB44" s="40"/>
      <c r="CC44" s="40"/>
      <c r="CD44" s="40"/>
      <c r="CE44" s="40"/>
      <c r="CF44" s="40"/>
      <c r="CG44" s="40"/>
      <c r="CH44" s="40">
        <f>SUM(BQ44:CG44)</f>
        <v>0</v>
      </c>
      <c r="CI44" s="76" t="s">
        <v>14</v>
      </c>
      <c r="CJ44" s="41">
        <f>SUM(CH44+CH45)</f>
        <v>0</v>
      </c>
      <c r="CK44" s="76" t="s">
        <v>14</v>
      </c>
      <c r="CL44" s="28">
        <f>SUM(BP44+CJ44)</f>
        <v>0</v>
      </c>
      <c r="CP44" s="55" t="s">
        <v>13</v>
      </c>
      <c r="CQ44" s="219" t="s">
        <v>1</v>
      </c>
    </row>
    <row r="45" spans="1:102" x14ac:dyDescent="0.25">
      <c r="A45" s="34"/>
      <c r="B45" s="336"/>
      <c r="C45" s="66" t="s">
        <v>5</v>
      </c>
      <c r="D45" s="11"/>
      <c r="E45" s="11"/>
      <c r="F45" s="11"/>
      <c r="G45" s="11"/>
      <c r="H45" s="11"/>
      <c r="I45" s="11"/>
      <c r="J45" s="11"/>
      <c r="K45" s="11"/>
      <c r="L45" s="11"/>
      <c r="M45" s="11"/>
      <c r="N45" s="11"/>
      <c r="O45" s="11"/>
      <c r="P45" s="11"/>
      <c r="Q45" s="11"/>
      <c r="R45" s="11"/>
      <c r="S45" s="167"/>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68">
        <f>SUM(D45:BM45)</f>
        <v>0</v>
      </c>
      <c r="BO45" s="76" t="s">
        <v>15</v>
      </c>
      <c r="BP45" s="83">
        <f>SUM(D47:BM47)</f>
        <v>0</v>
      </c>
      <c r="BQ45" s="40"/>
      <c r="BR45" s="40"/>
      <c r="BS45" s="40"/>
      <c r="BT45" s="40"/>
      <c r="BU45" s="40"/>
      <c r="BV45" s="40"/>
      <c r="BW45" s="40"/>
      <c r="BX45" s="40"/>
      <c r="BY45" s="40"/>
      <c r="BZ45" s="40"/>
      <c r="CA45" s="40"/>
      <c r="CB45" s="40"/>
      <c r="CC45" s="40"/>
      <c r="CD45" s="40"/>
      <c r="CE45" s="40"/>
      <c r="CF45" s="40"/>
      <c r="CG45" s="40"/>
      <c r="CH45" s="40">
        <f>SUM(BQ45:CG45)</f>
        <v>0</v>
      </c>
      <c r="CI45" s="76" t="s">
        <v>15</v>
      </c>
      <c r="CJ45" s="70">
        <f>SUM(BQ47:CG47)</f>
        <v>0</v>
      </c>
      <c r="CK45" s="76" t="s">
        <v>15</v>
      </c>
      <c r="CL45" s="71">
        <f>SUM(CJ45+BP45)</f>
        <v>0</v>
      </c>
    </row>
    <row r="46" spans="1:102" x14ac:dyDescent="0.25">
      <c r="B46" s="336"/>
      <c r="C46" s="4"/>
      <c r="D46" s="11">
        <v>0</v>
      </c>
      <c r="E46" s="11">
        <v>0</v>
      </c>
      <c r="F46" s="11">
        <v>0</v>
      </c>
      <c r="G46" s="11">
        <v>0</v>
      </c>
      <c r="H46" s="11">
        <v>0</v>
      </c>
      <c r="I46" s="11">
        <v>0</v>
      </c>
      <c r="J46" s="11">
        <v>0</v>
      </c>
      <c r="K46" s="11">
        <v>0</v>
      </c>
      <c r="L46" s="11">
        <v>0</v>
      </c>
      <c r="M46" s="11">
        <v>0</v>
      </c>
      <c r="N46" s="11">
        <v>0</v>
      </c>
      <c r="O46" s="11">
        <v>0</v>
      </c>
      <c r="P46" s="11">
        <v>0</v>
      </c>
      <c r="Q46" s="11">
        <v>0</v>
      </c>
      <c r="R46" s="11">
        <v>0</v>
      </c>
      <c r="S46" s="11">
        <v>0</v>
      </c>
      <c r="T46" s="11">
        <v>0</v>
      </c>
      <c r="U46" s="11">
        <v>0</v>
      </c>
      <c r="V46" s="11">
        <v>0</v>
      </c>
      <c r="W46" s="11">
        <v>0</v>
      </c>
      <c r="X46" s="11">
        <v>0</v>
      </c>
      <c r="Y46" s="11">
        <v>0</v>
      </c>
      <c r="Z46" s="11">
        <v>0</v>
      </c>
      <c r="AA46" s="11">
        <v>0</v>
      </c>
      <c r="AB46" s="11">
        <v>0</v>
      </c>
      <c r="AC46" s="11">
        <v>0</v>
      </c>
      <c r="AD46" s="11">
        <v>0</v>
      </c>
      <c r="AE46" s="11">
        <v>0</v>
      </c>
      <c r="AF46" s="11">
        <v>0</v>
      </c>
      <c r="AG46" s="11">
        <v>0</v>
      </c>
      <c r="AH46" s="11">
        <v>0</v>
      </c>
      <c r="AI46" s="11">
        <v>0</v>
      </c>
      <c r="AJ46" s="11">
        <v>0</v>
      </c>
      <c r="AK46" s="11">
        <v>0</v>
      </c>
      <c r="AL46" s="11">
        <v>0</v>
      </c>
      <c r="AM46" s="11">
        <v>0</v>
      </c>
      <c r="AN46" s="11">
        <v>0</v>
      </c>
      <c r="AO46" s="11">
        <v>0</v>
      </c>
      <c r="AP46" s="11">
        <v>0</v>
      </c>
      <c r="AQ46" s="11">
        <v>0</v>
      </c>
      <c r="AR46" s="11">
        <v>0</v>
      </c>
      <c r="AS46" s="11">
        <v>0</v>
      </c>
      <c r="AT46" s="11">
        <v>0</v>
      </c>
      <c r="AU46" s="11">
        <v>0</v>
      </c>
      <c r="AV46" s="11">
        <v>0</v>
      </c>
      <c r="AW46" s="11">
        <v>0</v>
      </c>
      <c r="AX46" s="11">
        <v>0</v>
      </c>
      <c r="AY46" s="11">
        <v>0</v>
      </c>
      <c r="AZ46" s="11">
        <v>0</v>
      </c>
      <c r="BA46" s="11">
        <v>0</v>
      </c>
      <c r="BB46" s="11">
        <v>0</v>
      </c>
      <c r="BC46" s="11">
        <v>0</v>
      </c>
      <c r="BD46" s="11">
        <v>0</v>
      </c>
      <c r="BE46" s="11">
        <v>0</v>
      </c>
      <c r="BF46" s="11">
        <v>0</v>
      </c>
      <c r="BG46" s="11">
        <v>0</v>
      </c>
      <c r="BH46" s="11">
        <v>0</v>
      </c>
      <c r="BI46" s="11">
        <v>0</v>
      </c>
      <c r="BJ46" s="11">
        <v>0</v>
      </c>
      <c r="BK46" s="11">
        <v>0</v>
      </c>
      <c r="BL46" s="11">
        <v>0</v>
      </c>
      <c r="BM46" s="11">
        <v>0</v>
      </c>
      <c r="BN46" s="174"/>
      <c r="BO46" s="76" t="s">
        <v>16</v>
      </c>
      <c r="BP46" s="84">
        <f>SUM(C46:BM46)</f>
        <v>0</v>
      </c>
      <c r="BQ46" s="11">
        <v>0</v>
      </c>
      <c r="BR46" s="11">
        <v>0</v>
      </c>
      <c r="BS46" s="11">
        <v>0</v>
      </c>
      <c r="BT46" s="11">
        <v>0</v>
      </c>
      <c r="BU46" s="11">
        <v>0</v>
      </c>
      <c r="BV46" s="11">
        <v>0</v>
      </c>
      <c r="BW46" s="11">
        <v>0</v>
      </c>
      <c r="BX46" s="11">
        <v>0</v>
      </c>
      <c r="BY46" s="11">
        <v>0</v>
      </c>
      <c r="BZ46" s="11">
        <v>0</v>
      </c>
      <c r="CA46" s="11">
        <v>0</v>
      </c>
      <c r="CB46" s="11">
        <v>0</v>
      </c>
      <c r="CC46" s="11">
        <v>0</v>
      </c>
      <c r="CD46" s="11">
        <v>0</v>
      </c>
      <c r="CE46" s="11">
        <v>0</v>
      </c>
      <c r="CF46" s="11">
        <v>0</v>
      </c>
      <c r="CG46" s="11">
        <v>0</v>
      </c>
      <c r="CH46" s="175"/>
      <c r="CI46" s="76" t="s">
        <v>16</v>
      </c>
      <c r="CJ46" s="46">
        <f>SUM(BQ46:CH46)</f>
        <v>0</v>
      </c>
      <c r="CK46" s="76" t="s">
        <v>16</v>
      </c>
      <c r="CL46" s="46">
        <f>SUM(CJ46+BP46)</f>
        <v>0</v>
      </c>
    </row>
    <row r="47" spans="1:102" x14ac:dyDescent="0.25">
      <c r="B47" s="337"/>
      <c r="C47" s="4"/>
      <c r="D47" s="11">
        <f t="shared" ref="D47:BI47" si="32">SUM((D44+D45)*D46)</f>
        <v>0</v>
      </c>
      <c r="E47" s="11">
        <f t="shared" si="32"/>
        <v>0</v>
      </c>
      <c r="F47" s="11">
        <f t="shared" si="32"/>
        <v>0</v>
      </c>
      <c r="G47" s="11">
        <f t="shared" si="32"/>
        <v>0</v>
      </c>
      <c r="H47" s="11">
        <f t="shared" si="32"/>
        <v>0</v>
      </c>
      <c r="I47" s="11">
        <f t="shared" si="32"/>
        <v>0</v>
      </c>
      <c r="J47" s="11">
        <f t="shared" si="32"/>
        <v>0</v>
      </c>
      <c r="K47" s="11">
        <f t="shared" si="32"/>
        <v>0</v>
      </c>
      <c r="L47" s="11">
        <f t="shared" si="32"/>
        <v>0</v>
      </c>
      <c r="M47" s="11">
        <f t="shared" si="32"/>
        <v>0</v>
      </c>
      <c r="N47" s="11">
        <f t="shared" si="32"/>
        <v>0</v>
      </c>
      <c r="O47" s="11">
        <f t="shared" si="32"/>
        <v>0</v>
      </c>
      <c r="P47" s="11">
        <f t="shared" si="32"/>
        <v>0</v>
      </c>
      <c r="Q47" s="11">
        <f t="shared" si="32"/>
        <v>0</v>
      </c>
      <c r="R47" s="11">
        <f t="shared" si="32"/>
        <v>0</v>
      </c>
      <c r="S47" s="11">
        <f t="shared" si="32"/>
        <v>0</v>
      </c>
      <c r="T47" s="11">
        <f t="shared" si="32"/>
        <v>0</v>
      </c>
      <c r="U47" s="11">
        <f t="shared" si="32"/>
        <v>0</v>
      </c>
      <c r="V47" s="11">
        <f t="shared" si="32"/>
        <v>0</v>
      </c>
      <c r="W47" s="11">
        <f t="shared" si="32"/>
        <v>0</v>
      </c>
      <c r="X47" s="11">
        <f t="shared" si="32"/>
        <v>0</v>
      </c>
      <c r="Y47" s="11">
        <f t="shared" si="32"/>
        <v>0</v>
      </c>
      <c r="Z47" s="11">
        <f t="shared" si="32"/>
        <v>0</v>
      </c>
      <c r="AA47" s="11">
        <f t="shared" si="32"/>
        <v>0</v>
      </c>
      <c r="AB47" s="11">
        <f t="shared" si="32"/>
        <v>0</v>
      </c>
      <c r="AC47" s="11">
        <f t="shared" si="32"/>
        <v>0</v>
      </c>
      <c r="AD47" s="11">
        <f t="shared" si="32"/>
        <v>0</v>
      </c>
      <c r="AE47" s="11">
        <f t="shared" si="32"/>
        <v>0</v>
      </c>
      <c r="AF47" s="11">
        <f t="shared" si="32"/>
        <v>0</v>
      </c>
      <c r="AG47" s="11">
        <f t="shared" si="32"/>
        <v>0</v>
      </c>
      <c r="AH47" s="11">
        <f t="shared" si="32"/>
        <v>0</v>
      </c>
      <c r="AI47" s="11">
        <f t="shared" si="32"/>
        <v>0</v>
      </c>
      <c r="AJ47" s="11">
        <f t="shared" si="32"/>
        <v>0</v>
      </c>
      <c r="AK47" s="11">
        <f t="shared" si="32"/>
        <v>0</v>
      </c>
      <c r="AL47" s="11">
        <f t="shared" si="32"/>
        <v>0</v>
      </c>
      <c r="AM47" s="11">
        <f t="shared" si="32"/>
        <v>0</v>
      </c>
      <c r="AN47" s="11">
        <f t="shared" si="32"/>
        <v>0</v>
      </c>
      <c r="AO47" s="11">
        <f t="shared" si="32"/>
        <v>0</v>
      </c>
      <c r="AP47" s="11">
        <f t="shared" si="32"/>
        <v>0</v>
      </c>
      <c r="AQ47" s="11">
        <f t="shared" si="32"/>
        <v>0</v>
      </c>
      <c r="AR47" s="11">
        <f t="shared" si="32"/>
        <v>0</v>
      </c>
      <c r="AS47" s="11">
        <f t="shared" si="32"/>
        <v>0</v>
      </c>
      <c r="AT47" s="11">
        <f t="shared" si="32"/>
        <v>0</v>
      </c>
      <c r="AU47" s="11">
        <f t="shared" si="32"/>
        <v>0</v>
      </c>
      <c r="AV47" s="11">
        <f t="shared" si="32"/>
        <v>0</v>
      </c>
      <c r="AW47" s="11">
        <f t="shared" si="32"/>
        <v>0</v>
      </c>
      <c r="AX47" s="11">
        <f t="shared" si="32"/>
        <v>0</v>
      </c>
      <c r="AY47" s="11">
        <f t="shared" si="32"/>
        <v>0</v>
      </c>
      <c r="AZ47" s="11">
        <f t="shared" si="32"/>
        <v>0</v>
      </c>
      <c r="BA47" s="11">
        <f t="shared" si="32"/>
        <v>0</v>
      </c>
      <c r="BB47" s="11">
        <f t="shared" si="32"/>
        <v>0</v>
      </c>
      <c r="BC47" s="11">
        <f t="shared" si="32"/>
        <v>0</v>
      </c>
      <c r="BD47" s="11">
        <f t="shared" si="32"/>
        <v>0</v>
      </c>
      <c r="BE47" s="11">
        <f t="shared" si="32"/>
        <v>0</v>
      </c>
      <c r="BF47" s="11">
        <f t="shared" si="32"/>
        <v>0</v>
      </c>
      <c r="BG47" s="11">
        <f t="shared" si="32"/>
        <v>0</v>
      </c>
      <c r="BH47" s="11">
        <f t="shared" si="32"/>
        <v>0</v>
      </c>
      <c r="BI47" s="11">
        <f t="shared" si="32"/>
        <v>0</v>
      </c>
      <c r="BJ47" s="11">
        <v>0</v>
      </c>
      <c r="BK47" s="11">
        <f t="shared" ref="BK47:BM47" si="33">SUM((BK44+BK45)*BK46)</f>
        <v>0</v>
      </c>
      <c r="BL47" s="11">
        <f t="shared" si="33"/>
        <v>0</v>
      </c>
      <c r="BM47" s="11">
        <f t="shared" si="33"/>
        <v>0</v>
      </c>
      <c r="BN47" s="174"/>
      <c r="BO47" s="76" t="s">
        <v>27</v>
      </c>
      <c r="BP47" s="84">
        <f>COUNTIF(D44:BM44,"&gt;0")</f>
        <v>0</v>
      </c>
      <c r="BQ47" s="11">
        <f t="shared" ref="BQ47:CG47" si="34">SUM((BQ44+BQ45)*BQ46)</f>
        <v>0</v>
      </c>
      <c r="BR47" s="11">
        <f t="shared" si="34"/>
        <v>0</v>
      </c>
      <c r="BS47" s="11">
        <f t="shared" si="34"/>
        <v>0</v>
      </c>
      <c r="BT47" s="11">
        <f t="shared" si="34"/>
        <v>0</v>
      </c>
      <c r="BU47" s="11">
        <f t="shared" si="34"/>
        <v>0</v>
      </c>
      <c r="BV47" s="11">
        <f t="shared" si="34"/>
        <v>0</v>
      </c>
      <c r="BW47" s="11">
        <f t="shared" si="34"/>
        <v>0</v>
      </c>
      <c r="BX47" s="11">
        <f t="shared" si="34"/>
        <v>0</v>
      </c>
      <c r="BY47" s="11">
        <f t="shared" si="34"/>
        <v>0</v>
      </c>
      <c r="BZ47" s="11">
        <f t="shared" si="34"/>
        <v>0</v>
      </c>
      <c r="CA47" s="11">
        <f t="shared" si="34"/>
        <v>0</v>
      </c>
      <c r="CB47" s="11">
        <f t="shared" si="34"/>
        <v>0</v>
      </c>
      <c r="CC47" s="11">
        <f t="shared" si="34"/>
        <v>0</v>
      </c>
      <c r="CD47" s="11">
        <f t="shared" si="34"/>
        <v>0</v>
      </c>
      <c r="CE47" s="11">
        <f t="shared" si="34"/>
        <v>0</v>
      </c>
      <c r="CF47" s="11">
        <f t="shared" si="34"/>
        <v>0</v>
      </c>
      <c r="CG47" s="11">
        <f t="shared" si="34"/>
        <v>0</v>
      </c>
      <c r="CH47" s="175"/>
      <c r="CI47" s="76" t="s">
        <v>28</v>
      </c>
      <c r="CJ47" s="46">
        <f>COUNTIF(BQ44:CG44,"&gt;0")</f>
        <v>0</v>
      </c>
      <c r="CK47" s="76" t="s">
        <v>27</v>
      </c>
      <c r="CL47" s="46">
        <f>SUM(CJ47+BP47)</f>
        <v>0</v>
      </c>
    </row>
    <row r="48" spans="1:102" x14ac:dyDescent="0.25">
      <c r="A48" s="135">
        <v>11</v>
      </c>
      <c r="B48" s="335" t="str">
        <f>VLOOKUP(A48,'Numéro licences'!$A$4:$B$32,2)</f>
        <v>LEROY Laure</v>
      </c>
      <c r="C48" s="66" t="s">
        <v>4</v>
      </c>
      <c r="D48" s="11"/>
      <c r="E48" s="11"/>
      <c r="F48" s="11"/>
      <c r="G48" s="11"/>
      <c r="H48" s="11"/>
      <c r="I48" s="166"/>
      <c r="J48" s="11"/>
      <c r="K48" s="11"/>
      <c r="L48" s="11"/>
      <c r="M48" s="11">
        <v>208</v>
      </c>
      <c r="N48" s="11"/>
      <c r="O48" s="11"/>
      <c r="P48" s="11"/>
      <c r="Q48" s="11"/>
      <c r="R48" s="11"/>
      <c r="S48" s="167"/>
      <c r="T48" s="11"/>
      <c r="U48" s="11">
        <v>130</v>
      </c>
      <c r="V48" s="11"/>
      <c r="W48" s="11"/>
      <c r="X48" s="11"/>
      <c r="Y48" s="11"/>
      <c r="Z48" s="11"/>
      <c r="AA48" s="11">
        <v>1645</v>
      </c>
      <c r="AB48" s="11"/>
      <c r="AC48" s="11"/>
      <c r="AD48" s="11"/>
      <c r="AE48" s="11"/>
      <c r="AF48" s="11"/>
      <c r="AG48" s="11">
        <v>60</v>
      </c>
      <c r="AH48" s="11"/>
      <c r="AI48" s="11"/>
      <c r="AJ48" s="11"/>
      <c r="AK48" s="11"/>
      <c r="AL48" s="11"/>
      <c r="AM48" s="11">
        <v>194</v>
      </c>
      <c r="AN48" s="11"/>
      <c r="AO48" s="11"/>
      <c r="AP48" s="11">
        <v>162</v>
      </c>
      <c r="AQ48" s="11"/>
      <c r="AR48" s="11"/>
      <c r="AS48" s="11">
        <v>190</v>
      </c>
      <c r="AT48" s="11">
        <v>194</v>
      </c>
      <c r="AU48" s="11">
        <v>292</v>
      </c>
      <c r="AV48" s="11">
        <v>380</v>
      </c>
      <c r="AW48" s="11"/>
      <c r="AX48" s="11">
        <v>60</v>
      </c>
      <c r="AY48" s="11"/>
      <c r="AZ48" s="11"/>
      <c r="BA48" s="11"/>
      <c r="BB48" s="11">
        <v>176</v>
      </c>
      <c r="BC48" s="11">
        <v>296</v>
      </c>
      <c r="BD48" s="11">
        <v>192</v>
      </c>
      <c r="BE48" s="11">
        <v>20</v>
      </c>
      <c r="BF48" s="11">
        <v>218</v>
      </c>
      <c r="BG48" s="11"/>
      <c r="BH48" s="11">
        <v>254</v>
      </c>
      <c r="BI48" s="11">
        <v>194</v>
      </c>
      <c r="BJ48" s="11"/>
      <c r="BK48" s="11"/>
      <c r="BL48" s="11"/>
      <c r="BM48" s="11"/>
      <c r="BN48" s="68">
        <f>SUM(D48:BM48)</f>
        <v>4865</v>
      </c>
      <c r="BO48" s="76" t="s">
        <v>14</v>
      </c>
      <c r="BP48" s="82">
        <f>SUM(BN48+BN49)</f>
        <v>8046</v>
      </c>
      <c r="BQ48" s="40"/>
      <c r="BR48" s="40"/>
      <c r="BS48" s="40"/>
      <c r="BT48" s="40"/>
      <c r="BU48" s="40"/>
      <c r="BV48" s="40"/>
      <c r="BW48" s="40"/>
      <c r="BX48" s="40"/>
      <c r="BY48" s="40"/>
      <c r="BZ48" s="40"/>
      <c r="CA48" s="40"/>
      <c r="CB48" s="40"/>
      <c r="CC48" s="40"/>
      <c r="CD48" s="40"/>
      <c r="CE48" s="40"/>
      <c r="CF48" s="40"/>
      <c r="CG48" s="40"/>
      <c r="CH48" s="40">
        <f>SUM(BQ48:CG48)</f>
        <v>0</v>
      </c>
      <c r="CI48" s="76" t="s">
        <v>14</v>
      </c>
      <c r="CJ48" s="41">
        <f>SUM(CH48+CH49)</f>
        <v>0</v>
      </c>
      <c r="CK48" s="76" t="s">
        <v>14</v>
      </c>
      <c r="CL48" s="28">
        <f>SUM(BP48+CJ48)</f>
        <v>8046</v>
      </c>
    </row>
    <row r="49" spans="1:91" x14ac:dyDescent="0.25">
      <c r="A49" s="34"/>
      <c r="B49" s="336"/>
      <c r="C49" s="66" t="s">
        <v>5</v>
      </c>
      <c r="D49" s="11"/>
      <c r="E49" s="11"/>
      <c r="F49" s="11"/>
      <c r="G49" s="11"/>
      <c r="H49" s="11"/>
      <c r="I49" s="11"/>
      <c r="J49" s="11"/>
      <c r="K49" s="11"/>
      <c r="L49" s="11"/>
      <c r="M49" s="11">
        <v>180</v>
      </c>
      <c r="N49" s="11"/>
      <c r="O49" s="11"/>
      <c r="P49" s="11"/>
      <c r="Q49" s="11"/>
      <c r="R49" s="11"/>
      <c r="S49" s="167"/>
      <c r="T49" s="11"/>
      <c r="U49" s="11">
        <v>150</v>
      </c>
      <c r="V49" s="11"/>
      <c r="W49" s="11"/>
      <c r="X49" s="11"/>
      <c r="Y49" s="11"/>
      <c r="Z49" s="11"/>
      <c r="AA49" s="11">
        <v>300</v>
      </c>
      <c r="AB49" s="11"/>
      <c r="AC49" s="11"/>
      <c r="AD49" s="11"/>
      <c r="AE49" s="11"/>
      <c r="AF49" s="11"/>
      <c r="AG49" s="11">
        <v>190</v>
      </c>
      <c r="AH49" s="11"/>
      <c r="AI49" s="11"/>
      <c r="AJ49" s="11"/>
      <c r="AK49" s="11"/>
      <c r="AL49" s="11"/>
      <c r="AM49" s="11">
        <v>160</v>
      </c>
      <c r="AN49" s="11"/>
      <c r="AO49" s="11"/>
      <c r="AP49" s="11">
        <v>181</v>
      </c>
      <c r="AQ49" s="11"/>
      <c r="AR49" s="11"/>
      <c r="AS49" s="11">
        <v>140</v>
      </c>
      <c r="AT49" s="11">
        <v>200</v>
      </c>
      <c r="AU49" s="11">
        <v>160</v>
      </c>
      <c r="AV49" s="11">
        <v>200</v>
      </c>
      <c r="AW49" s="11"/>
      <c r="AX49" s="11">
        <v>200</v>
      </c>
      <c r="AY49" s="11"/>
      <c r="AZ49" s="11"/>
      <c r="BA49" s="11"/>
      <c r="BB49" s="11">
        <v>160</v>
      </c>
      <c r="BC49" s="11">
        <v>155</v>
      </c>
      <c r="BD49" s="11">
        <v>120</v>
      </c>
      <c r="BE49" s="11">
        <v>180</v>
      </c>
      <c r="BF49" s="11">
        <v>180</v>
      </c>
      <c r="BG49" s="11"/>
      <c r="BH49" s="11">
        <v>190</v>
      </c>
      <c r="BI49" s="11">
        <v>135</v>
      </c>
      <c r="BJ49" s="11"/>
      <c r="BK49" s="11"/>
      <c r="BL49" s="11"/>
      <c r="BM49" s="11"/>
      <c r="BN49" s="68">
        <f>SUM(D49:BM49)</f>
        <v>3181</v>
      </c>
      <c r="BO49" s="76" t="s">
        <v>15</v>
      </c>
      <c r="BP49" s="83">
        <f>SUM(D51:BM51)</f>
        <v>8046</v>
      </c>
      <c r="BQ49" s="40"/>
      <c r="BR49" s="40"/>
      <c r="BS49" s="40"/>
      <c r="BT49" s="40"/>
      <c r="BU49" s="40"/>
      <c r="BV49" s="40"/>
      <c r="BW49" s="40"/>
      <c r="BX49" s="40"/>
      <c r="BY49" s="40"/>
      <c r="BZ49" s="40"/>
      <c r="CA49" s="40"/>
      <c r="CB49" s="40"/>
      <c r="CC49" s="40"/>
      <c r="CD49" s="40"/>
      <c r="CE49" s="40"/>
      <c r="CF49" s="40"/>
      <c r="CG49" s="40"/>
      <c r="CH49" s="40">
        <f>SUM(BQ49:CG49)</f>
        <v>0</v>
      </c>
      <c r="CI49" s="76" t="s">
        <v>15</v>
      </c>
      <c r="CJ49" s="70">
        <f>SUM(BQ51:CG51)</f>
        <v>0</v>
      </c>
      <c r="CK49" s="76" t="s">
        <v>15</v>
      </c>
      <c r="CL49" s="71">
        <f>SUM(CJ49+BP49)</f>
        <v>8046</v>
      </c>
    </row>
    <row r="50" spans="1:91" x14ac:dyDescent="0.25">
      <c r="B50" s="336"/>
      <c r="C50" s="4"/>
      <c r="D50" s="11">
        <v>0</v>
      </c>
      <c r="E50" s="11">
        <v>0</v>
      </c>
      <c r="F50" s="11">
        <v>0</v>
      </c>
      <c r="G50" s="11">
        <v>0</v>
      </c>
      <c r="H50" s="11">
        <v>0</v>
      </c>
      <c r="I50" s="11">
        <v>0</v>
      </c>
      <c r="J50" s="11">
        <v>0</v>
      </c>
      <c r="K50" s="11">
        <v>0</v>
      </c>
      <c r="L50" s="11">
        <v>0</v>
      </c>
      <c r="M50" s="11">
        <v>1</v>
      </c>
      <c r="N50" s="11">
        <v>0</v>
      </c>
      <c r="O50" s="11">
        <v>0</v>
      </c>
      <c r="P50" s="11">
        <v>0</v>
      </c>
      <c r="Q50" s="11">
        <v>0</v>
      </c>
      <c r="R50" s="11">
        <v>0</v>
      </c>
      <c r="S50" s="11">
        <v>0</v>
      </c>
      <c r="T50" s="11">
        <v>0</v>
      </c>
      <c r="U50" s="11">
        <v>1</v>
      </c>
      <c r="V50" s="11">
        <v>0</v>
      </c>
      <c r="W50" s="11">
        <v>0</v>
      </c>
      <c r="X50" s="11">
        <v>0</v>
      </c>
      <c r="Y50" s="11">
        <v>0</v>
      </c>
      <c r="Z50" s="11">
        <v>0</v>
      </c>
      <c r="AA50" s="11">
        <v>1</v>
      </c>
      <c r="AB50" s="11">
        <v>0</v>
      </c>
      <c r="AC50" s="11">
        <v>0</v>
      </c>
      <c r="AD50" s="11">
        <v>0</v>
      </c>
      <c r="AE50" s="11">
        <v>0</v>
      </c>
      <c r="AF50" s="11">
        <v>0</v>
      </c>
      <c r="AG50" s="11">
        <v>1</v>
      </c>
      <c r="AH50" s="11">
        <v>0</v>
      </c>
      <c r="AI50" s="11">
        <v>0</v>
      </c>
      <c r="AJ50" s="11">
        <v>0</v>
      </c>
      <c r="AK50" s="11">
        <v>0</v>
      </c>
      <c r="AL50" s="11">
        <v>0</v>
      </c>
      <c r="AM50" s="11">
        <v>1</v>
      </c>
      <c r="AN50" s="11">
        <v>0</v>
      </c>
      <c r="AO50" s="11">
        <v>0</v>
      </c>
      <c r="AP50" s="11">
        <v>1</v>
      </c>
      <c r="AQ50" s="11">
        <v>0</v>
      </c>
      <c r="AR50" s="11">
        <v>0</v>
      </c>
      <c r="AS50" s="11">
        <v>1</v>
      </c>
      <c r="AT50" s="11">
        <v>1</v>
      </c>
      <c r="AU50" s="11">
        <v>1</v>
      </c>
      <c r="AV50" s="11">
        <v>1</v>
      </c>
      <c r="AW50" s="11">
        <v>0</v>
      </c>
      <c r="AX50" s="11">
        <v>1</v>
      </c>
      <c r="AY50" s="11">
        <v>0</v>
      </c>
      <c r="AZ50" s="11">
        <v>0</v>
      </c>
      <c r="BA50" s="11">
        <v>0</v>
      </c>
      <c r="BB50" s="11">
        <v>1</v>
      </c>
      <c r="BC50" s="11">
        <v>1</v>
      </c>
      <c r="BD50" s="11">
        <v>1</v>
      </c>
      <c r="BE50" s="11">
        <v>1</v>
      </c>
      <c r="BF50" s="11">
        <v>1</v>
      </c>
      <c r="BG50" s="11">
        <v>0</v>
      </c>
      <c r="BH50" s="11">
        <v>1</v>
      </c>
      <c r="BI50" s="11">
        <v>1</v>
      </c>
      <c r="BJ50" s="11">
        <v>0</v>
      </c>
      <c r="BK50" s="11">
        <v>0</v>
      </c>
      <c r="BL50" s="11">
        <v>0</v>
      </c>
      <c r="BM50" s="11">
        <v>0</v>
      </c>
      <c r="BN50" s="174"/>
      <c r="BO50" s="76" t="s">
        <v>16</v>
      </c>
      <c r="BP50" s="84">
        <f>SUM(C50:BM50)</f>
        <v>18</v>
      </c>
      <c r="BQ50" s="11">
        <v>0</v>
      </c>
      <c r="BR50" s="11">
        <v>0</v>
      </c>
      <c r="BS50" s="11">
        <v>0</v>
      </c>
      <c r="BT50" s="11">
        <v>0</v>
      </c>
      <c r="BU50" s="11">
        <v>0</v>
      </c>
      <c r="BV50" s="11">
        <v>0</v>
      </c>
      <c r="BW50" s="11">
        <v>0</v>
      </c>
      <c r="BX50" s="11">
        <v>0</v>
      </c>
      <c r="BY50" s="11">
        <v>0</v>
      </c>
      <c r="BZ50" s="11">
        <v>0</v>
      </c>
      <c r="CA50" s="11">
        <v>0</v>
      </c>
      <c r="CB50" s="11">
        <v>0</v>
      </c>
      <c r="CC50" s="11">
        <v>0</v>
      </c>
      <c r="CD50" s="11">
        <v>0</v>
      </c>
      <c r="CE50" s="11">
        <v>0</v>
      </c>
      <c r="CF50" s="11">
        <v>0</v>
      </c>
      <c r="CG50" s="11">
        <v>0</v>
      </c>
      <c r="CH50" s="175"/>
      <c r="CI50" s="76" t="s">
        <v>16</v>
      </c>
      <c r="CJ50" s="46">
        <f>SUM(BQ50:CH50)</f>
        <v>0</v>
      </c>
      <c r="CK50" s="76" t="s">
        <v>16</v>
      </c>
      <c r="CL50" s="46">
        <f>SUM(CJ50+BP50)</f>
        <v>18</v>
      </c>
      <c r="CM50" s="31"/>
    </row>
    <row r="51" spans="1:91" x14ac:dyDescent="0.25">
      <c r="B51" s="337"/>
      <c r="C51" s="4"/>
      <c r="D51" s="11">
        <f t="shared" ref="D51:BI51" si="35">SUM((D48+D49)*D50)</f>
        <v>0</v>
      </c>
      <c r="E51" s="11">
        <f t="shared" si="35"/>
        <v>0</v>
      </c>
      <c r="F51" s="11">
        <f t="shared" si="35"/>
        <v>0</v>
      </c>
      <c r="G51" s="11">
        <f t="shared" si="35"/>
        <v>0</v>
      </c>
      <c r="H51" s="11">
        <f t="shared" si="35"/>
        <v>0</v>
      </c>
      <c r="I51" s="11">
        <f t="shared" si="35"/>
        <v>0</v>
      </c>
      <c r="J51" s="11">
        <f t="shared" si="35"/>
        <v>0</v>
      </c>
      <c r="K51" s="11">
        <f t="shared" si="35"/>
        <v>0</v>
      </c>
      <c r="L51" s="11">
        <f t="shared" si="35"/>
        <v>0</v>
      </c>
      <c r="M51" s="11">
        <f t="shared" si="35"/>
        <v>388</v>
      </c>
      <c r="N51" s="11">
        <f t="shared" si="35"/>
        <v>0</v>
      </c>
      <c r="O51" s="11">
        <f t="shared" si="35"/>
        <v>0</v>
      </c>
      <c r="P51" s="11">
        <f t="shared" si="35"/>
        <v>0</v>
      </c>
      <c r="Q51" s="11">
        <f t="shared" si="35"/>
        <v>0</v>
      </c>
      <c r="R51" s="11">
        <f t="shared" si="35"/>
        <v>0</v>
      </c>
      <c r="S51" s="11">
        <f t="shared" si="35"/>
        <v>0</v>
      </c>
      <c r="T51" s="11">
        <f t="shared" si="35"/>
        <v>0</v>
      </c>
      <c r="U51" s="11">
        <f t="shared" si="35"/>
        <v>280</v>
      </c>
      <c r="V51" s="11">
        <f t="shared" si="35"/>
        <v>0</v>
      </c>
      <c r="W51" s="11">
        <f t="shared" si="35"/>
        <v>0</v>
      </c>
      <c r="X51" s="11">
        <f t="shared" si="35"/>
        <v>0</v>
      </c>
      <c r="Y51" s="11">
        <f t="shared" si="35"/>
        <v>0</v>
      </c>
      <c r="Z51" s="11">
        <f t="shared" si="35"/>
        <v>0</v>
      </c>
      <c r="AA51" s="11">
        <f t="shared" si="35"/>
        <v>1945</v>
      </c>
      <c r="AB51" s="11">
        <f t="shared" si="35"/>
        <v>0</v>
      </c>
      <c r="AC51" s="11">
        <f t="shared" si="35"/>
        <v>0</v>
      </c>
      <c r="AD51" s="11">
        <f t="shared" si="35"/>
        <v>0</v>
      </c>
      <c r="AE51" s="11">
        <f t="shared" si="35"/>
        <v>0</v>
      </c>
      <c r="AF51" s="11">
        <f t="shared" si="35"/>
        <v>0</v>
      </c>
      <c r="AG51" s="11">
        <f t="shared" si="35"/>
        <v>250</v>
      </c>
      <c r="AH51" s="11">
        <f t="shared" si="35"/>
        <v>0</v>
      </c>
      <c r="AI51" s="11">
        <f t="shared" si="35"/>
        <v>0</v>
      </c>
      <c r="AJ51" s="11">
        <f t="shared" si="35"/>
        <v>0</v>
      </c>
      <c r="AK51" s="11">
        <f t="shared" si="35"/>
        <v>0</v>
      </c>
      <c r="AL51" s="11">
        <f t="shared" si="35"/>
        <v>0</v>
      </c>
      <c r="AM51" s="11">
        <f t="shared" si="35"/>
        <v>354</v>
      </c>
      <c r="AN51" s="11">
        <f t="shared" si="35"/>
        <v>0</v>
      </c>
      <c r="AO51" s="11">
        <f t="shared" si="35"/>
        <v>0</v>
      </c>
      <c r="AP51" s="11">
        <f t="shared" si="35"/>
        <v>343</v>
      </c>
      <c r="AQ51" s="11">
        <f t="shared" si="35"/>
        <v>0</v>
      </c>
      <c r="AR51" s="11">
        <f t="shared" si="35"/>
        <v>0</v>
      </c>
      <c r="AS51" s="11">
        <f t="shared" si="35"/>
        <v>330</v>
      </c>
      <c r="AT51" s="11">
        <f t="shared" si="35"/>
        <v>394</v>
      </c>
      <c r="AU51" s="11">
        <f t="shared" si="35"/>
        <v>452</v>
      </c>
      <c r="AV51" s="11">
        <f t="shared" si="35"/>
        <v>580</v>
      </c>
      <c r="AW51" s="11">
        <f t="shared" si="35"/>
        <v>0</v>
      </c>
      <c r="AX51" s="11">
        <f t="shared" si="35"/>
        <v>260</v>
      </c>
      <c r="AY51" s="11">
        <f t="shared" si="35"/>
        <v>0</v>
      </c>
      <c r="AZ51" s="11">
        <f t="shared" si="35"/>
        <v>0</v>
      </c>
      <c r="BA51" s="11">
        <f t="shared" si="35"/>
        <v>0</v>
      </c>
      <c r="BB51" s="11">
        <f t="shared" si="35"/>
        <v>336</v>
      </c>
      <c r="BC51" s="11">
        <f t="shared" si="35"/>
        <v>451</v>
      </c>
      <c r="BD51" s="11">
        <f t="shared" si="35"/>
        <v>312</v>
      </c>
      <c r="BE51" s="11">
        <f t="shared" si="35"/>
        <v>200</v>
      </c>
      <c r="BF51" s="11">
        <f t="shared" si="35"/>
        <v>398</v>
      </c>
      <c r="BG51" s="11">
        <f t="shared" si="35"/>
        <v>0</v>
      </c>
      <c r="BH51" s="11">
        <f t="shared" si="35"/>
        <v>444</v>
      </c>
      <c r="BI51" s="11">
        <f t="shared" si="35"/>
        <v>329</v>
      </c>
      <c r="BJ51" s="11">
        <v>0</v>
      </c>
      <c r="BK51" s="11">
        <f t="shared" ref="BK51:BM51" si="36">SUM((BK48+BK49)*BK50)</f>
        <v>0</v>
      </c>
      <c r="BL51" s="11">
        <f t="shared" si="36"/>
        <v>0</v>
      </c>
      <c r="BM51" s="11">
        <f t="shared" si="36"/>
        <v>0</v>
      </c>
      <c r="BN51" s="174"/>
      <c r="BO51" s="76" t="s">
        <v>27</v>
      </c>
      <c r="BP51" s="84">
        <f>COUNTIF(D48:BM48,"&gt;0")</f>
        <v>18</v>
      </c>
      <c r="BQ51" s="11">
        <f t="shared" ref="BQ51:CG51" si="37">SUM((BQ48+BQ49)*BQ50)</f>
        <v>0</v>
      </c>
      <c r="BR51" s="11">
        <f t="shared" si="37"/>
        <v>0</v>
      </c>
      <c r="BS51" s="11">
        <f t="shared" si="37"/>
        <v>0</v>
      </c>
      <c r="BT51" s="11">
        <f t="shared" si="37"/>
        <v>0</v>
      </c>
      <c r="BU51" s="11">
        <f t="shared" si="37"/>
        <v>0</v>
      </c>
      <c r="BV51" s="11">
        <f t="shared" si="37"/>
        <v>0</v>
      </c>
      <c r="BW51" s="11">
        <f t="shared" si="37"/>
        <v>0</v>
      </c>
      <c r="BX51" s="11">
        <f t="shared" si="37"/>
        <v>0</v>
      </c>
      <c r="BY51" s="11">
        <f t="shared" si="37"/>
        <v>0</v>
      </c>
      <c r="BZ51" s="11">
        <f t="shared" si="37"/>
        <v>0</v>
      </c>
      <c r="CA51" s="11">
        <f t="shared" si="37"/>
        <v>0</v>
      </c>
      <c r="CB51" s="11">
        <f t="shared" si="37"/>
        <v>0</v>
      </c>
      <c r="CC51" s="11">
        <f t="shared" si="37"/>
        <v>0</v>
      </c>
      <c r="CD51" s="11">
        <f t="shared" si="37"/>
        <v>0</v>
      </c>
      <c r="CE51" s="11">
        <f t="shared" si="37"/>
        <v>0</v>
      </c>
      <c r="CF51" s="11">
        <f t="shared" si="37"/>
        <v>0</v>
      </c>
      <c r="CG51" s="11">
        <f t="shared" si="37"/>
        <v>0</v>
      </c>
      <c r="CH51" s="175"/>
      <c r="CI51" s="76" t="s">
        <v>28</v>
      </c>
      <c r="CJ51" s="46">
        <f>COUNTIF(BQ48:CG48,"&gt;0")</f>
        <v>0</v>
      </c>
      <c r="CK51" s="76" t="s">
        <v>27</v>
      </c>
      <c r="CL51" s="46">
        <f>SUM(CJ51+BP51)</f>
        <v>18</v>
      </c>
      <c r="CM51" s="31"/>
    </row>
    <row r="52" spans="1:91" x14ac:dyDescent="0.25">
      <c r="A52" s="135">
        <v>12</v>
      </c>
      <c r="B52" s="335" t="str">
        <f>VLOOKUP(A52,'Numéro licences'!$A$4:$B$32,2)</f>
        <v>PONT Patricia</v>
      </c>
      <c r="C52" s="66" t="s">
        <v>4</v>
      </c>
      <c r="D52" s="11"/>
      <c r="E52" s="11"/>
      <c r="F52" s="11"/>
      <c r="G52" s="11"/>
      <c r="H52" s="11"/>
      <c r="I52" s="166">
        <v>0</v>
      </c>
      <c r="J52" s="11"/>
      <c r="K52" s="11">
        <v>186</v>
      </c>
      <c r="L52" s="11">
        <v>34</v>
      </c>
      <c r="M52" s="11"/>
      <c r="N52" s="11"/>
      <c r="O52" s="11">
        <v>218</v>
      </c>
      <c r="P52" s="11">
        <v>20</v>
      </c>
      <c r="Q52" s="11"/>
      <c r="R52" s="11">
        <v>184</v>
      </c>
      <c r="S52" s="167"/>
      <c r="T52" s="11"/>
      <c r="U52" s="11">
        <v>130</v>
      </c>
      <c r="V52" s="11">
        <v>124</v>
      </c>
      <c r="W52" s="11"/>
      <c r="X52" s="11">
        <v>104</v>
      </c>
      <c r="Y52" s="11">
        <v>104</v>
      </c>
      <c r="Z52" s="11">
        <v>262</v>
      </c>
      <c r="AA52" s="11"/>
      <c r="AB52" s="11"/>
      <c r="AC52" s="11">
        <v>20</v>
      </c>
      <c r="AD52" s="11"/>
      <c r="AE52" s="11">
        <v>0</v>
      </c>
      <c r="AF52" s="11">
        <v>104</v>
      </c>
      <c r="AG52" s="11">
        <v>60</v>
      </c>
      <c r="AH52" s="11"/>
      <c r="AI52" s="11"/>
      <c r="AJ52" s="11"/>
      <c r="AK52" s="11">
        <v>140</v>
      </c>
      <c r="AL52" s="11">
        <v>52</v>
      </c>
      <c r="AM52" s="11"/>
      <c r="AN52" s="11"/>
      <c r="AO52" s="11">
        <v>116</v>
      </c>
      <c r="AP52" s="11"/>
      <c r="AQ52" s="11"/>
      <c r="AR52" s="11">
        <v>386</v>
      </c>
      <c r="AS52" s="11"/>
      <c r="AT52" s="11">
        <v>194</v>
      </c>
      <c r="AU52" s="11"/>
      <c r="AV52" s="11">
        <v>380</v>
      </c>
      <c r="AW52" s="11"/>
      <c r="AX52" s="11"/>
      <c r="AY52" s="11"/>
      <c r="AZ52" s="11"/>
      <c r="BA52" s="11">
        <v>356</v>
      </c>
      <c r="BB52" s="11"/>
      <c r="BC52" s="11">
        <v>296</v>
      </c>
      <c r="BD52" s="11"/>
      <c r="BE52" s="11">
        <v>20</v>
      </c>
      <c r="BF52" s="11"/>
      <c r="BG52" s="11"/>
      <c r="BH52" s="11">
        <v>254</v>
      </c>
      <c r="BI52" s="11">
        <v>194</v>
      </c>
      <c r="BJ52" s="11">
        <v>176</v>
      </c>
      <c r="BK52" s="11">
        <v>108</v>
      </c>
      <c r="BL52" s="11">
        <v>52</v>
      </c>
      <c r="BM52" s="11"/>
      <c r="BN52" s="68">
        <f>SUM(D52:BM52)</f>
        <v>4274</v>
      </c>
      <c r="BO52" s="76" t="s">
        <v>14</v>
      </c>
      <c r="BP52" s="82">
        <f>SUM(BN52+BN53)</f>
        <v>9099</v>
      </c>
      <c r="BQ52" s="40">
        <v>7</v>
      </c>
      <c r="BR52" s="40"/>
      <c r="BS52" s="40"/>
      <c r="BT52" s="40"/>
      <c r="BU52" s="40"/>
      <c r="BV52" s="40"/>
      <c r="BW52" s="40"/>
      <c r="BX52" s="40"/>
      <c r="BY52" s="40"/>
      <c r="BZ52" s="40"/>
      <c r="CA52" s="40"/>
      <c r="CB52" s="40"/>
      <c r="CC52" s="40"/>
      <c r="CD52" s="40"/>
      <c r="CE52" s="40"/>
      <c r="CF52" s="40"/>
      <c r="CG52" s="40"/>
      <c r="CH52" s="40">
        <f>SUM(BQ52:CG52)</f>
        <v>7</v>
      </c>
      <c r="CI52" s="76" t="s">
        <v>14</v>
      </c>
      <c r="CJ52" s="41">
        <f>SUM(CH52+CH53)</f>
        <v>187</v>
      </c>
      <c r="CK52" s="76" t="s">
        <v>14</v>
      </c>
      <c r="CL52" s="28">
        <f>SUM(BP52+CJ52)</f>
        <v>9286</v>
      </c>
      <c r="CM52" s="31"/>
    </row>
    <row r="53" spans="1:91" x14ac:dyDescent="0.25">
      <c r="A53" s="34"/>
      <c r="B53" s="336"/>
      <c r="C53" s="66" t="s">
        <v>5</v>
      </c>
      <c r="D53" s="11"/>
      <c r="E53" s="11"/>
      <c r="F53" s="11"/>
      <c r="G53" s="11"/>
      <c r="H53" s="11"/>
      <c r="I53" s="11">
        <v>120</v>
      </c>
      <c r="J53" s="11"/>
      <c r="K53" s="11">
        <v>135</v>
      </c>
      <c r="L53" s="11">
        <v>214</v>
      </c>
      <c r="M53" s="11"/>
      <c r="N53" s="11"/>
      <c r="O53" s="11">
        <v>200</v>
      </c>
      <c r="P53" s="11">
        <v>166</v>
      </c>
      <c r="Q53" s="11"/>
      <c r="R53" s="11">
        <v>160</v>
      </c>
      <c r="S53" s="167"/>
      <c r="T53" s="11"/>
      <c r="U53" s="11">
        <v>150</v>
      </c>
      <c r="V53" s="11">
        <v>164</v>
      </c>
      <c r="W53" s="11"/>
      <c r="X53" s="11">
        <v>180</v>
      </c>
      <c r="Y53" s="11">
        <v>190</v>
      </c>
      <c r="Z53" s="11">
        <v>160</v>
      </c>
      <c r="AA53" s="11"/>
      <c r="AB53" s="11"/>
      <c r="AC53" s="11">
        <v>196</v>
      </c>
      <c r="AD53" s="11"/>
      <c r="AE53" s="11">
        <v>200</v>
      </c>
      <c r="AF53" s="11">
        <v>180</v>
      </c>
      <c r="AG53" s="11">
        <v>190</v>
      </c>
      <c r="AH53" s="11"/>
      <c r="AI53" s="11"/>
      <c r="AJ53" s="11"/>
      <c r="AK53" s="11">
        <v>190</v>
      </c>
      <c r="AL53" s="11">
        <v>190</v>
      </c>
      <c r="AM53" s="11"/>
      <c r="AN53" s="11"/>
      <c r="AO53" s="11">
        <v>210</v>
      </c>
      <c r="AP53" s="11"/>
      <c r="AQ53" s="11"/>
      <c r="AR53" s="11">
        <v>220</v>
      </c>
      <c r="AS53" s="11"/>
      <c r="AT53" s="11">
        <v>200</v>
      </c>
      <c r="AU53" s="11"/>
      <c r="AV53" s="11">
        <v>0</v>
      </c>
      <c r="AW53" s="11"/>
      <c r="AX53" s="11"/>
      <c r="AY53" s="11"/>
      <c r="AZ53" s="11"/>
      <c r="BA53" s="11">
        <v>150</v>
      </c>
      <c r="BB53" s="11"/>
      <c r="BC53" s="11">
        <v>155</v>
      </c>
      <c r="BD53" s="11"/>
      <c r="BE53" s="11">
        <v>180</v>
      </c>
      <c r="BF53" s="11"/>
      <c r="BG53" s="11"/>
      <c r="BH53" s="11">
        <v>190</v>
      </c>
      <c r="BI53" s="11">
        <v>135</v>
      </c>
      <c r="BJ53" s="11">
        <v>140</v>
      </c>
      <c r="BK53" s="11">
        <v>130</v>
      </c>
      <c r="BL53" s="11">
        <v>130</v>
      </c>
      <c r="BM53" s="11"/>
      <c r="BN53" s="68">
        <f>SUM(D53:BM53)</f>
        <v>4825</v>
      </c>
      <c r="BO53" s="76" t="s">
        <v>15</v>
      </c>
      <c r="BP53" s="83">
        <f>SUM(D55:BM55)</f>
        <v>9099</v>
      </c>
      <c r="BQ53" s="40">
        <v>180</v>
      </c>
      <c r="BR53" s="40"/>
      <c r="BS53" s="40"/>
      <c r="BT53" s="40"/>
      <c r="BU53" s="40"/>
      <c r="BV53" s="40"/>
      <c r="BW53" s="40"/>
      <c r="BX53" s="40"/>
      <c r="BY53" s="40"/>
      <c r="BZ53" s="40"/>
      <c r="CA53" s="40"/>
      <c r="CB53" s="40"/>
      <c r="CC53" s="40"/>
      <c r="CD53" s="40"/>
      <c r="CE53" s="40"/>
      <c r="CF53" s="40"/>
      <c r="CG53" s="40"/>
      <c r="CH53" s="40">
        <f>SUM(BQ53:CG53)</f>
        <v>180</v>
      </c>
      <c r="CI53" s="76" t="s">
        <v>15</v>
      </c>
      <c r="CJ53" s="70">
        <f>SUM(BQ55:CG55)</f>
        <v>187</v>
      </c>
      <c r="CK53" s="76" t="s">
        <v>15</v>
      </c>
      <c r="CL53" s="71">
        <f>SUM(CJ53+BP53)</f>
        <v>9286</v>
      </c>
      <c r="CM53" s="32"/>
    </row>
    <row r="54" spans="1:91" x14ac:dyDescent="0.25">
      <c r="B54" s="336"/>
      <c r="C54" s="4"/>
      <c r="D54" s="11">
        <v>0</v>
      </c>
      <c r="E54" s="11">
        <v>0</v>
      </c>
      <c r="F54" s="11">
        <v>0</v>
      </c>
      <c r="G54" s="11">
        <v>0</v>
      </c>
      <c r="H54" s="11">
        <v>0</v>
      </c>
      <c r="I54" s="11">
        <v>1</v>
      </c>
      <c r="J54" s="11">
        <v>0</v>
      </c>
      <c r="K54" s="11">
        <v>1</v>
      </c>
      <c r="L54" s="11">
        <v>1</v>
      </c>
      <c r="M54" s="11">
        <v>0</v>
      </c>
      <c r="N54" s="11">
        <v>0</v>
      </c>
      <c r="O54" s="11">
        <v>1</v>
      </c>
      <c r="P54" s="11">
        <v>1</v>
      </c>
      <c r="Q54" s="11">
        <v>0</v>
      </c>
      <c r="R54" s="11">
        <v>1</v>
      </c>
      <c r="S54" s="11">
        <v>0</v>
      </c>
      <c r="T54" s="11">
        <v>0</v>
      </c>
      <c r="U54" s="11">
        <v>1</v>
      </c>
      <c r="V54" s="11">
        <v>1</v>
      </c>
      <c r="W54" s="11">
        <v>0</v>
      </c>
      <c r="X54" s="11">
        <v>1</v>
      </c>
      <c r="Y54" s="11">
        <v>1</v>
      </c>
      <c r="Z54" s="11">
        <v>1</v>
      </c>
      <c r="AA54" s="11">
        <v>0</v>
      </c>
      <c r="AB54" s="11">
        <v>0</v>
      </c>
      <c r="AC54" s="11">
        <v>1</v>
      </c>
      <c r="AD54" s="11">
        <v>0</v>
      </c>
      <c r="AE54" s="11">
        <v>1</v>
      </c>
      <c r="AF54" s="11">
        <v>1</v>
      </c>
      <c r="AG54" s="11">
        <v>1</v>
      </c>
      <c r="AH54" s="11">
        <v>0</v>
      </c>
      <c r="AI54" s="11">
        <v>0</v>
      </c>
      <c r="AJ54" s="11">
        <v>0</v>
      </c>
      <c r="AK54" s="11">
        <v>1</v>
      </c>
      <c r="AL54" s="11">
        <v>1</v>
      </c>
      <c r="AM54" s="11">
        <v>0</v>
      </c>
      <c r="AN54" s="11">
        <v>0</v>
      </c>
      <c r="AO54" s="11">
        <v>1</v>
      </c>
      <c r="AP54" s="11">
        <v>0</v>
      </c>
      <c r="AQ54" s="11">
        <v>0</v>
      </c>
      <c r="AR54" s="11">
        <v>1</v>
      </c>
      <c r="AS54" s="11">
        <v>0</v>
      </c>
      <c r="AT54" s="11">
        <v>1</v>
      </c>
      <c r="AU54" s="11">
        <v>0</v>
      </c>
      <c r="AV54" s="11">
        <v>1</v>
      </c>
      <c r="AW54" s="11">
        <v>0</v>
      </c>
      <c r="AX54" s="11">
        <v>0</v>
      </c>
      <c r="AY54" s="11">
        <v>0</v>
      </c>
      <c r="AZ54" s="11">
        <v>0</v>
      </c>
      <c r="BA54" s="11">
        <v>1</v>
      </c>
      <c r="BB54" s="11">
        <v>0</v>
      </c>
      <c r="BC54" s="11">
        <v>1</v>
      </c>
      <c r="BD54" s="11">
        <v>0</v>
      </c>
      <c r="BE54" s="11">
        <v>1</v>
      </c>
      <c r="BF54" s="11">
        <v>0</v>
      </c>
      <c r="BG54" s="11">
        <v>0</v>
      </c>
      <c r="BH54" s="11">
        <v>1</v>
      </c>
      <c r="BI54" s="11">
        <v>1</v>
      </c>
      <c r="BJ54" s="11">
        <v>1</v>
      </c>
      <c r="BK54" s="11">
        <v>1</v>
      </c>
      <c r="BL54" s="11">
        <v>1</v>
      </c>
      <c r="BM54" s="11">
        <v>0</v>
      </c>
      <c r="BN54" s="174"/>
      <c r="BO54" s="76" t="s">
        <v>16</v>
      </c>
      <c r="BP54" s="84">
        <f>SUM(C54:BM54)</f>
        <v>29</v>
      </c>
      <c r="BQ54" s="11">
        <v>1</v>
      </c>
      <c r="BR54" s="11">
        <v>0</v>
      </c>
      <c r="BS54" s="11">
        <v>0</v>
      </c>
      <c r="BT54" s="11">
        <v>0</v>
      </c>
      <c r="BU54" s="11">
        <v>0</v>
      </c>
      <c r="BV54" s="11">
        <v>0</v>
      </c>
      <c r="BW54" s="11">
        <v>0</v>
      </c>
      <c r="BX54" s="11">
        <v>0</v>
      </c>
      <c r="BY54" s="11">
        <v>0</v>
      </c>
      <c r="BZ54" s="11">
        <v>0</v>
      </c>
      <c r="CA54" s="11">
        <v>0</v>
      </c>
      <c r="CB54" s="11">
        <v>0</v>
      </c>
      <c r="CC54" s="11">
        <v>0</v>
      </c>
      <c r="CD54" s="11">
        <v>0</v>
      </c>
      <c r="CE54" s="11">
        <v>0</v>
      </c>
      <c r="CF54" s="11">
        <v>0</v>
      </c>
      <c r="CG54" s="11">
        <v>0</v>
      </c>
      <c r="CH54" s="175"/>
      <c r="CI54" s="76" t="s">
        <v>16</v>
      </c>
      <c r="CJ54" s="46">
        <f>SUM(BQ54:CH54)</f>
        <v>1</v>
      </c>
      <c r="CK54" s="76" t="s">
        <v>16</v>
      </c>
      <c r="CL54" s="46">
        <f>SUM(CJ54+BP54)</f>
        <v>30</v>
      </c>
      <c r="CM54" s="32"/>
    </row>
    <row r="55" spans="1:91" x14ac:dyDescent="0.25">
      <c r="B55" s="337"/>
      <c r="C55" s="4"/>
      <c r="D55" s="11">
        <f t="shared" ref="D55:BJ55" si="38">SUM((D52+D53)*D54)</f>
        <v>0</v>
      </c>
      <c r="E55" s="11">
        <f t="shared" si="38"/>
        <v>0</v>
      </c>
      <c r="F55" s="11">
        <f t="shared" si="38"/>
        <v>0</v>
      </c>
      <c r="G55" s="11">
        <f t="shared" si="38"/>
        <v>0</v>
      </c>
      <c r="H55" s="11">
        <f t="shared" si="38"/>
        <v>0</v>
      </c>
      <c r="I55" s="11">
        <f t="shared" si="38"/>
        <v>120</v>
      </c>
      <c r="J55" s="11">
        <f t="shared" si="38"/>
        <v>0</v>
      </c>
      <c r="K55" s="11">
        <f t="shared" si="38"/>
        <v>321</v>
      </c>
      <c r="L55" s="11">
        <f t="shared" si="38"/>
        <v>248</v>
      </c>
      <c r="M55" s="11">
        <f t="shared" si="38"/>
        <v>0</v>
      </c>
      <c r="N55" s="11">
        <f t="shared" si="38"/>
        <v>0</v>
      </c>
      <c r="O55" s="11">
        <f t="shared" si="38"/>
        <v>418</v>
      </c>
      <c r="P55" s="11">
        <f t="shared" si="38"/>
        <v>186</v>
      </c>
      <c r="Q55" s="11">
        <f t="shared" si="38"/>
        <v>0</v>
      </c>
      <c r="R55" s="11">
        <f t="shared" si="38"/>
        <v>344</v>
      </c>
      <c r="S55" s="11">
        <f t="shared" si="38"/>
        <v>0</v>
      </c>
      <c r="T55" s="11">
        <f t="shared" si="38"/>
        <v>0</v>
      </c>
      <c r="U55" s="11">
        <f t="shared" si="38"/>
        <v>280</v>
      </c>
      <c r="V55" s="11">
        <f t="shared" si="38"/>
        <v>288</v>
      </c>
      <c r="W55" s="11">
        <f t="shared" si="38"/>
        <v>0</v>
      </c>
      <c r="X55" s="11">
        <f t="shared" si="38"/>
        <v>284</v>
      </c>
      <c r="Y55" s="11">
        <f t="shared" si="38"/>
        <v>294</v>
      </c>
      <c r="Z55" s="11">
        <f t="shared" si="38"/>
        <v>422</v>
      </c>
      <c r="AA55" s="11">
        <f t="shared" si="38"/>
        <v>0</v>
      </c>
      <c r="AB55" s="11">
        <f t="shared" si="38"/>
        <v>0</v>
      </c>
      <c r="AC55" s="11">
        <f t="shared" si="38"/>
        <v>216</v>
      </c>
      <c r="AD55" s="11">
        <f t="shared" si="38"/>
        <v>0</v>
      </c>
      <c r="AE55" s="11">
        <f t="shared" si="38"/>
        <v>200</v>
      </c>
      <c r="AF55" s="11">
        <f t="shared" si="38"/>
        <v>284</v>
      </c>
      <c r="AG55" s="11">
        <f t="shared" si="38"/>
        <v>250</v>
      </c>
      <c r="AH55" s="11">
        <f t="shared" si="38"/>
        <v>0</v>
      </c>
      <c r="AI55" s="11">
        <f t="shared" si="38"/>
        <v>0</v>
      </c>
      <c r="AJ55" s="11">
        <f t="shared" si="38"/>
        <v>0</v>
      </c>
      <c r="AK55" s="11">
        <f t="shared" si="38"/>
        <v>330</v>
      </c>
      <c r="AL55" s="11">
        <f t="shared" si="38"/>
        <v>242</v>
      </c>
      <c r="AM55" s="11">
        <f t="shared" si="38"/>
        <v>0</v>
      </c>
      <c r="AN55" s="11">
        <f t="shared" si="38"/>
        <v>0</v>
      </c>
      <c r="AO55" s="11">
        <f t="shared" si="38"/>
        <v>326</v>
      </c>
      <c r="AP55" s="11">
        <f t="shared" si="38"/>
        <v>0</v>
      </c>
      <c r="AQ55" s="11">
        <f t="shared" si="38"/>
        <v>0</v>
      </c>
      <c r="AR55" s="11">
        <f t="shared" si="38"/>
        <v>606</v>
      </c>
      <c r="AS55" s="11">
        <f t="shared" si="38"/>
        <v>0</v>
      </c>
      <c r="AT55" s="11">
        <f t="shared" si="38"/>
        <v>394</v>
      </c>
      <c r="AU55" s="11">
        <f t="shared" si="38"/>
        <v>0</v>
      </c>
      <c r="AV55" s="11">
        <f t="shared" si="38"/>
        <v>380</v>
      </c>
      <c r="AW55" s="11">
        <f t="shared" si="38"/>
        <v>0</v>
      </c>
      <c r="AX55" s="11">
        <f t="shared" si="38"/>
        <v>0</v>
      </c>
      <c r="AY55" s="11">
        <f t="shared" si="38"/>
        <v>0</v>
      </c>
      <c r="AZ55" s="11">
        <f t="shared" si="38"/>
        <v>0</v>
      </c>
      <c r="BA55" s="11">
        <f t="shared" si="38"/>
        <v>506</v>
      </c>
      <c r="BB55" s="11">
        <f t="shared" si="38"/>
        <v>0</v>
      </c>
      <c r="BC55" s="11">
        <f t="shared" si="38"/>
        <v>451</v>
      </c>
      <c r="BD55" s="11">
        <f t="shared" si="38"/>
        <v>0</v>
      </c>
      <c r="BE55" s="11">
        <f t="shared" si="38"/>
        <v>200</v>
      </c>
      <c r="BF55" s="11">
        <f t="shared" si="38"/>
        <v>0</v>
      </c>
      <c r="BG55" s="11">
        <f t="shared" si="38"/>
        <v>0</v>
      </c>
      <c r="BH55" s="11">
        <f t="shared" si="38"/>
        <v>444</v>
      </c>
      <c r="BI55" s="11">
        <f t="shared" si="38"/>
        <v>329</v>
      </c>
      <c r="BJ55" s="11">
        <f t="shared" si="38"/>
        <v>316</v>
      </c>
      <c r="BK55" s="11">
        <f t="shared" ref="BK55:BM55" si="39">SUM((BK52+BK53)*BK54)</f>
        <v>238</v>
      </c>
      <c r="BL55" s="11">
        <f t="shared" si="39"/>
        <v>182</v>
      </c>
      <c r="BM55" s="11">
        <f t="shared" si="39"/>
        <v>0</v>
      </c>
      <c r="BN55" s="174"/>
      <c r="BO55" s="76" t="s">
        <v>27</v>
      </c>
      <c r="BP55" s="84">
        <f>COUNTIF(D52:BM52,"&gt;0")</f>
        <v>27</v>
      </c>
      <c r="BQ55" s="11">
        <f t="shared" ref="BQ55:CG55" si="40">SUM((BQ52+BQ53)*BQ54)</f>
        <v>187</v>
      </c>
      <c r="BR55" s="11">
        <f t="shared" si="40"/>
        <v>0</v>
      </c>
      <c r="BS55" s="11">
        <f t="shared" si="40"/>
        <v>0</v>
      </c>
      <c r="BT55" s="11">
        <f t="shared" si="40"/>
        <v>0</v>
      </c>
      <c r="BU55" s="11">
        <f t="shared" si="40"/>
        <v>0</v>
      </c>
      <c r="BV55" s="11">
        <f t="shared" si="40"/>
        <v>0</v>
      </c>
      <c r="BW55" s="11">
        <f t="shared" si="40"/>
        <v>0</v>
      </c>
      <c r="BX55" s="11">
        <f t="shared" si="40"/>
        <v>0</v>
      </c>
      <c r="BY55" s="11">
        <f t="shared" si="40"/>
        <v>0</v>
      </c>
      <c r="BZ55" s="11">
        <f t="shared" si="40"/>
        <v>0</v>
      </c>
      <c r="CA55" s="11">
        <f t="shared" si="40"/>
        <v>0</v>
      </c>
      <c r="CB55" s="11">
        <f t="shared" si="40"/>
        <v>0</v>
      </c>
      <c r="CC55" s="11">
        <f t="shared" si="40"/>
        <v>0</v>
      </c>
      <c r="CD55" s="11">
        <f t="shared" si="40"/>
        <v>0</v>
      </c>
      <c r="CE55" s="11">
        <f t="shared" si="40"/>
        <v>0</v>
      </c>
      <c r="CF55" s="11">
        <f t="shared" si="40"/>
        <v>0</v>
      </c>
      <c r="CG55" s="11">
        <f t="shared" si="40"/>
        <v>0</v>
      </c>
      <c r="CH55" s="175"/>
      <c r="CI55" s="76" t="s">
        <v>28</v>
      </c>
      <c r="CJ55" s="46">
        <f>COUNTIF(BQ52:CG52,"&gt;0")</f>
        <v>1</v>
      </c>
      <c r="CK55" s="76" t="s">
        <v>27</v>
      </c>
      <c r="CL55" s="46">
        <f>SUM(CJ55+BP55)</f>
        <v>28</v>
      </c>
      <c r="CM55" s="32"/>
    </row>
    <row r="56" spans="1:91" x14ac:dyDescent="0.25">
      <c r="A56" s="135">
        <v>13</v>
      </c>
      <c r="B56" s="327">
        <f>VLOOKUP(A56,'Numéro licences'!$A$4:$B$32,2)</f>
        <v>0</v>
      </c>
      <c r="C56" s="66" t="s">
        <v>4</v>
      </c>
      <c r="D56" s="11"/>
      <c r="E56" s="11"/>
      <c r="F56" s="11"/>
      <c r="G56" s="11"/>
      <c r="H56" s="11"/>
      <c r="I56" s="166"/>
      <c r="J56" s="11"/>
      <c r="K56" s="11"/>
      <c r="L56" s="11"/>
      <c r="M56" s="11"/>
      <c r="N56" s="11"/>
      <c r="O56" s="11"/>
      <c r="P56" s="11"/>
      <c r="Q56" s="11"/>
      <c r="R56" s="11"/>
      <c r="S56" s="167"/>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68">
        <f>SUM(D56:BM56)</f>
        <v>0</v>
      </c>
      <c r="BO56" s="76" t="s">
        <v>14</v>
      </c>
      <c r="BP56" s="82">
        <f>SUM(BN56+BN57)</f>
        <v>0</v>
      </c>
      <c r="BQ56" s="40"/>
      <c r="BR56" s="40"/>
      <c r="BS56" s="40"/>
      <c r="BT56" s="40"/>
      <c r="BU56" s="40"/>
      <c r="BV56" s="40"/>
      <c r="BW56" s="40"/>
      <c r="BX56" s="40"/>
      <c r="BY56" s="40"/>
      <c r="BZ56" s="40"/>
      <c r="CA56" s="40"/>
      <c r="CB56" s="40"/>
      <c r="CC56" s="40"/>
      <c r="CD56" s="40"/>
      <c r="CE56" s="40"/>
      <c r="CF56" s="40"/>
      <c r="CG56" s="40"/>
      <c r="CH56" s="40">
        <f>SUM(BQ56:CG56)</f>
        <v>0</v>
      </c>
      <c r="CI56" s="76" t="s">
        <v>14</v>
      </c>
      <c r="CJ56" s="41">
        <f>SUM(CH56+CH57)</f>
        <v>0</v>
      </c>
      <c r="CK56" s="76" t="s">
        <v>14</v>
      </c>
      <c r="CL56" s="28">
        <f>SUM(BP56+CJ56)</f>
        <v>0</v>
      </c>
      <c r="CM56" s="32"/>
    </row>
    <row r="57" spans="1:91" x14ac:dyDescent="0.25">
      <c r="A57" s="34"/>
      <c r="B57" s="328"/>
      <c r="C57" s="66" t="s">
        <v>5</v>
      </c>
      <c r="D57" s="11"/>
      <c r="E57" s="11"/>
      <c r="F57" s="11"/>
      <c r="G57" s="11"/>
      <c r="H57" s="11"/>
      <c r="I57" s="11"/>
      <c r="J57" s="11"/>
      <c r="K57" s="11"/>
      <c r="L57" s="11"/>
      <c r="M57" s="11"/>
      <c r="N57" s="11"/>
      <c r="O57" s="11"/>
      <c r="P57" s="11"/>
      <c r="Q57" s="11"/>
      <c r="R57" s="11"/>
      <c r="S57" s="167"/>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68">
        <f>SUM(D57:BM57)</f>
        <v>0</v>
      </c>
      <c r="BO57" s="76" t="s">
        <v>15</v>
      </c>
      <c r="BP57" s="83">
        <f>SUM(D59:BM59)</f>
        <v>0</v>
      </c>
      <c r="BQ57" s="40"/>
      <c r="BR57" s="40"/>
      <c r="BS57" s="40"/>
      <c r="BT57" s="40"/>
      <c r="BU57" s="40"/>
      <c r="BV57" s="40"/>
      <c r="BW57" s="40"/>
      <c r="BX57" s="40"/>
      <c r="BY57" s="40"/>
      <c r="BZ57" s="40"/>
      <c r="CA57" s="40"/>
      <c r="CB57" s="40"/>
      <c r="CC57" s="40"/>
      <c r="CD57" s="40"/>
      <c r="CE57" s="40"/>
      <c r="CF57" s="40"/>
      <c r="CG57" s="40"/>
      <c r="CH57" s="40">
        <f>SUM(BQ57:CG57)</f>
        <v>0</v>
      </c>
      <c r="CI57" s="76" t="s">
        <v>15</v>
      </c>
      <c r="CJ57" s="70">
        <f>SUM(BQ59:CG59)</f>
        <v>0</v>
      </c>
      <c r="CK57" s="76" t="s">
        <v>15</v>
      </c>
      <c r="CL57" s="71">
        <f>SUM(CJ57+BP57)</f>
        <v>0</v>
      </c>
      <c r="CM57" s="32"/>
    </row>
    <row r="58" spans="1:91" x14ac:dyDescent="0.25">
      <c r="B58" s="328"/>
      <c r="C58" s="4"/>
      <c r="D58" s="11">
        <v>0</v>
      </c>
      <c r="E58" s="11">
        <v>0</v>
      </c>
      <c r="F58" s="11">
        <v>0</v>
      </c>
      <c r="G58" s="11">
        <v>0</v>
      </c>
      <c r="H58" s="11">
        <v>0</v>
      </c>
      <c r="I58" s="11">
        <v>0</v>
      </c>
      <c r="J58" s="11">
        <v>0</v>
      </c>
      <c r="K58" s="11">
        <v>0</v>
      </c>
      <c r="L58" s="11">
        <v>0</v>
      </c>
      <c r="M58" s="11">
        <v>0</v>
      </c>
      <c r="N58" s="11">
        <v>0</v>
      </c>
      <c r="O58" s="11">
        <v>0</v>
      </c>
      <c r="P58" s="11">
        <v>0</v>
      </c>
      <c r="Q58" s="11">
        <v>0</v>
      </c>
      <c r="R58" s="11">
        <v>0</v>
      </c>
      <c r="S58" s="11">
        <v>0</v>
      </c>
      <c r="T58" s="11">
        <v>0</v>
      </c>
      <c r="U58" s="11">
        <v>0</v>
      </c>
      <c r="V58" s="11">
        <v>0</v>
      </c>
      <c r="W58" s="11">
        <v>0</v>
      </c>
      <c r="X58" s="11">
        <v>0</v>
      </c>
      <c r="Y58" s="11">
        <v>0</v>
      </c>
      <c r="Z58" s="11">
        <v>0</v>
      </c>
      <c r="AA58" s="11">
        <v>0</v>
      </c>
      <c r="AB58" s="11">
        <v>0</v>
      </c>
      <c r="AC58" s="11">
        <v>0</v>
      </c>
      <c r="AD58" s="11">
        <v>0</v>
      </c>
      <c r="AE58" s="11">
        <v>0</v>
      </c>
      <c r="AF58" s="11">
        <v>0</v>
      </c>
      <c r="AG58" s="11">
        <v>0</v>
      </c>
      <c r="AH58" s="11">
        <v>0</v>
      </c>
      <c r="AI58" s="11">
        <v>0</v>
      </c>
      <c r="AJ58" s="11">
        <v>0</v>
      </c>
      <c r="AK58" s="11">
        <v>0</v>
      </c>
      <c r="AL58" s="11">
        <v>0</v>
      </c>
      <c r="AM58" s="11">
        <v>0</v>
      </c>
      <c r="AN58" s="11">
        <v>0</v>
      </c>
      <c r="AO58" s="11">
        <v>0</v>
      </c>
      <c r="AP58" s="11">
        <v>0</v>
      </c>
      <c r="AQ58" s="11">
        <v>0</v>
      </c>
      <c r="AR58" s="11">
        <v>0</v>
      </c>
      <c r="AS58" s="11">
        <v>0</v>
      </c>
      <c r="AT58" s="11">
        <v>0</v>
      </c>
      <c r="AU58" s="11">
        <v>0</v>
      </c>
      <c r="AV58" s="11">
        <v>0</v>
      </c>
      <c r="AW58" s="11">
        <v>0</v>
      </c>
      <c r="AX58" s="11">
        <v>0</v>
      </c>
      <c r="AY58" s="11">
        <v>0</v>
      </c>
      <c r="AZ58" s="11">
        <v>0</v>
      </c>
      <c r="BA58" s="11">
        <v>0</v>
      </c>
      <c r="BB58" s="11">
        <v>0</v>
      </c>
      <c r="BC58" s="11">
        <v>0</v>
      </c>
      <c r="BD58" s="11">
        <v>0</v>
      </c>
      <c r="BE58" s="11">
        <v>0</v>
      </c>
      <c r="BF58" s="11">
        <v>0</v>
      </c>
      <c r="BG58" s="11">
        <v>0</v>
      </c>
      <c r="BH58" s="11">
        <v>0</v>
      </c>
      <c r="BI58" s="11">
        <v>0</v>
      </c>
      <c r="BJ58" s="11">
        <v>0</v>
      </c>
      <c r="BK58" s="11">
        <v>0</v>
      </c>
      <c r="BL58" s="11">
        <v>0</v>
      </c>
      <c r="BM58" s="11">
        <v>0</v>
      </c>
      <c r="BN58" s="174"/>
      <c r="BO58" s="76" t="s">
        <v>16</v>
      </c>
      <c r="BP58" s="84">
        <f>SUM(C58:BM58)</f>
        <v>0</v>
      </c>
      <c r="BQ58" s="11">
        <v>0</v>
      </c>
      <c r="BR58" s="11">
        <v>0</v>
      </c>
      <c r="BS58" s="11">
        <v>0</v>
      </c>
      <c r="BT58" s="11">
        <v>0</v>
      </c>
      <c r="BU58" s="11">
        <v>0</v>
      </c>
      <c r="BV58" s="11">
        <v>0</v>
      </c>
      <c r="BW58" s="11">
        <v>0</v>
      </c>
      <c r="BX58" s="11">
        <v>0</v>
      </c>
      <c r="BY58" s="11">
        <v>0</v>
      </c>
      <c r="BZ58" s="11">
        <v>0</v>
      </c>
      <c r="CA58" s="11">
        <v>0</v>
      </c>
      <c r="CB58" s="11">
        <v>0</v>
      </c>
      <c r="CC58" s="11">
        <v>0</v>
      </c>
      <c r="CD58" s="11">
        <v>0</v>
      </c>
      <c r="CE58" s="11">
        <v>0</v>
      </c>
      <c r="CF58" s="11">
        <v>0</v>
      </c>
      <c r="CG58" s="11">
        <v>0</v>
      </c>
      <c r="CH58" s="175"/>
      <c r="CI58" s="76" t="s">
        <v>16</v>
      </c>
      <c r="CJ58" s="46">
        <f>SUM(BQ58:CH58)</f>
        <v>0</v>
      </c>
      <c r="CK58" s="76" t="s">
        <v>16</v>
      </c>
      <c r="CL58" s="46">
        <f>SUM(CJ58+BP58)</f>
        <v>0</v>
      </c>
      <c r="CM58" s="32"/>
    </row>
    <row r="59" spans="1:91" x14ac:dyDescent="0.25">
      <c r="B59" s="329"/>
      <c r="C59" s="4"/>
      <c r="D59" s="11">
        <f t="shared" ref="D59:BI59" si="41">SUM((D56+D57)*D58)</f>
        <v>0</v>
      </c>
      <c r="E59" s="11">
        <f t="shared" si="41"/>
        <v>0</v>
      </c>
      <c r="F59" s="11">
        <f t="shared" si="41"/>
        <v>0</v>
      </c>
      <c r="G59" s="11">
        <f t="shared" si="41"/>
        <v>0</v>
      </c>
      <c r="H59" s="11">
        <f t="shared" si="41"/>
        <v>0</v>
      </c>
      <c r="I59" s="11">
        <f t="shared" si="41"/>
        <v>0</v>
      </c>
      <c r="J59" s="11">
        <f t="shared" si="41"/>
        <v>0</v>
      </c>
      <c r="K59" s="11">
        <f t="shared" si="41"/>
        <v>0</v>
      </c>
      <c r="L59" s="11">
        <f t="shared" si="41"/>
        <v>0</v>
      </c>
      <c r="M59" s="11">
        <f t="shared" si="41"/>
        <v>0</v>
      </c>
      <c r="N59" s="11">
        <f t="shared" si="41"/>
        <v>0</v>
      </c>
      <c r="O59" s="11">
        <f t="shared" si="41"/>
        <v>0</v>
      </c>
      <c r="P59" s="11">
        <f t="shared" si="41"/>
        <v>0</v>
      </c>
      <c r="Q59" s="11">
        <f t="shared" si="41"/>
        <v>0</v>
      </c>
      <c r="R59" s="11">
        <f t="shared" si="41"/>
        <v>0</v>
      </c>
      <c r="S59" s="11">
        <f t="shared" si="41"/>
        <v>0</v>
      </c>
      <c r="T59" s="11">
        <f t="shared" si="41"/>
        <v>0</v>
      </c>
      <c r="U59" s="11">
        <f t="shared" si="41"/>
        <v>0</v>
      </c>
      <c r="V59" s="11">
        <f t="shared" si="41"/>
        <v>0</v>
      </c>
      <c r="W59" s="11">
        <f t="shared" si="41"/>
        <v>0</v>
      </c>
      <c r="X59" s="11">
        <f t="shared" si="41"/>
        <v>0</v>
      </c>
      <c r="Y59" s="11">
        <f t="shared" si="41"/>
        <v>0</v>
      </c>
      <c r="Z59" s="11">
        <f t="shared" si="41"/>
        <v>0</v>
      </c>
      <c r="AA59" s="11">
        <f t="shared" si="41"/>
        <v>0</v>
      </c>
      <c r="AB59" s="11">
        <f t="shared" si="41"/>
        <v>0</v>
      </c>
      <c r="AC59" s="11">
        <f t="shared" si="41"/>
        <v>0</v>
      </c>
      <c r="AD59" s="11">
        <f t="shared" si="41"/>
        <v>0</v>
      </c>
      <c r="AE59" s="11">
        <f t="shared" si="41"/>
        <v>0</v>
      </c>
      <c r="AF59" s="11">
        <f t="shared" si="41"/>
        <v>0</v>
      </c>
      <c r="AG59" s="11">
        <f t="shared" si="41"/>
        <v>0</v>
      </c>
      <c r="AH59" s="11">
        <f t="shared" si="41"/>
        <v>0</v>
      </c>
      <c r="AI59" s="11">
        <f t="shared" si="41"/>
        <v>0</v>
      </c>
      <c r="AJ59" s="11">
        <f t="shared" si="41"/>
        <v>0</v>
      </c>
      <c r="AK59" s="11">
        <f t="shared" si="41"/>
        <v>0</v>
      </c>
      <c r="AL59" s="11">
        <f t="shared" si="41"/>
        <v>0</v>
      </c>
      <c r="AM59" s="11">
        <f t="shared" si="41"/>
        <v>0</v>
      </c>
      <c r="AN59" s="11">
        <f t="shared" si="41"/>
        <v>0</v>
      </c>
      <c r="AO59" s="11">
        <f t="shared" si="41"/>
        <v>0</v>
      </c>
      <c r="AP59" s="11">
        <f t="shared" si="41"/>
        <v>0</v>
      </c>
      <c r="AQ59" s="11">
        <f t="shared" si="41"/>
        <v>0</v>
      </c>
      <c r="AR59" s="11">
        <f t="shared" si="41"/>
        <v>0</v>
      </c>
      <c r="AS59" s="11">
        <f t="shared" si="41"/>
        <v>0</v>
      </c>
      <c r="AT59" s="11">
        <f t="shared" si="41"/>
        <v>0</v>
      </c>
      <c r="AU59" s="11">
        <f t="shared" si="41"/>
        <v>0</v>
      </c>
      <c r="AV59" s="11">
        <f t="shared" si="41"/>
        <v>0</v>
      </c>
      <c r="AW59" s="11">
        <f t="shared" si="41"/>
        <v>0</v>
      </c>
      <c r="AX59" s="11">
        <f t="shared" si="41"/>
        <v>0</v>
      </c>
      <c r="AY59" s="11">
        <f t="shared" si="41"/>
        <v>0</v>
      </c>
      <c r="AZ59" s="11">
        <f t="shared" si="41"/>
        <v>0</v>
      </c>
      <c r="BA59" s="11">
        <f t="shared" si="41"/>
        <v>0</v>
      </c>
      <c r="BB59" s="11">
        <f t="shared" si="41"/>
        <v>0</v>
      </c>
      <c r="BC59" s="11">
        <f t="shared" si="41"/>
        <v>0</v>
      </c>
      <c r="BD59" s="11">
        <f t="shared" si="41"/>
        <v>0</v>
      </c>
      <c r="BE59" s="11">
        <f t="shared" si="41"/>
        <v>0</v>
      </c>
      <c r="BF59" s="11">
        <f t="shared" si="41"/>
        <v>0</v>
      </c>
      <c r="BG59" s="11">
        <f t="shared" si="41"/>
        <v>0</v>
      </c>
      <c r="BH59" s="11">
        <f t="shared" si="41"/>
        <v>0</v>
      </c>
      <c r="BI59" s="11">
        <f t="shared" si="41"/>
        <v>0</v>
      </c>
      <c r="BJ59" s="11">
        <v>0</v>
      </c>
      <c r="BK59" s="11">
        <f t="shared" ref="BK59:BM59" si="42">SUM((BK56+BK57)*BK58)</f>
        <v>0</v>
      </c>
      <c r="BL59" s="11">
        <f t="shared" si="42"/>
        <v>0</v>
      </c>
      <c r="BM59" s="11">
        <f t="shared" si="42"/>
        <v>0</v>
      </c>
      <c r="BN59" s="174"/>
      <c r="BO59" s="76" t="s">
        <v>27</v>
      </c>
      <c r="BP59" s="84">
        <f>COUNTIF(D56:BM56,"&gt;0")</f>
        <v>0</v>
      </c>
      <c r="BQ59" s="11">
        <f t="shared" ref="BQ59:CG59" si="43">SUM((BQ56+BQ57)*BQ58)</f>
        <v>0</v>
      </c>
      <c r="BR59" s="11">
        <f t="shared" si="43"/>
        <v>0</v>
      </c>
      <c r="BS59" s="11">
        <f t="shared" si="43"/>
        <v>0</v>
      </c>
      <c r="BT59" s="11">
        <f t="shared" si="43"/>
        <v>0</v>
      </c>
      <c r="BU59" s="11">
        <f t="shared" si="43"/>
        <v>0</v>
      </c>
      <c r="BV59" s="11">
        <f t="shared" si="43"/>
        <v>0</v>
      </c>
      <c r="BW59" s="11">
        <f t="shared" si="43"/>
        <v>0</v>
      </c>
      <c r="BX59" s="11">
        <f t="shared" si="43"/>
        <v>0</v>
      </c>
      <c r="BY59" s="11">
        <f t="shared" si="43"/>
        <v>0</v>
      </c>
      <c r="BZ59" s="11">
        <f t="shared" si="43"/>
        <v>0</v>
      </c>
      <c r="CA59" s="11">
        <f t="shared" si="43"/>
        <v>0</v>
      </c>
      <c r="CB59" s="11">
        <f t="shared" si="43"/>
        <v>0</v>
      </c>
      <c r="CC59" s="11">
        <f t="shared" si="43"/>
        <v>0</v>
      </c>
      <c r="CD59" s="11">
        <f t="shared" si="43"/>
        <v>0</v>
      </c>
      <c r="CE59" s="11">
        <f t="shared" si="43"/>
        <v>0</v>
      </c>
      <c r="CF59" s="11">
        <f t="shared" si="43"/>
        <v>0</v>
      </c>
      <c r="CG59" s="11">
        <f t="shared" si="43"/>
        <v>0</v>
      </c>
      <c r="CH59" s="175"/>
      <c r="CI59" s="76" t="s">
        <v>28</v>
      </c>
      <c r="CJ59" s="46">
        <f>COUNTIF(BQ56:CG56,"&gt;0")</f>
        <v>0</v>
      </c>
      <c r="CK59" s="76" t="s">
        <v>27</v>
      </c>
      <c r="CL59" s="46">
        <f>SUM(CJ59+BP59)</f>
        <v>0</v>
      </c>
      <c r="CM59" s="32"/>
    </row>
    <row r="60" spans="1:91" x14ac:dyDescent="0.25">
      <c r="A60" s="5">
        <v>14</v>
      </c>
      <c r="B60" s="327">
        <f>VLOOKUP(A60,'Numéro licences'!$A$4:$B$32,2)</f>
        <v>0</v>
      </c>
      <c r="C60" s="66" t="s">
        <v>4</v>
      </c>
      <c r="D60" s="11"/>
      <c r="E60" s="11"/>
      <c r="F60" s="11"/>
      <c r="G60" s="11"/>
      <c r="H60" s="11"/>
      <c r="I60" s="166"/>
      <c r="J60" s="11"/>
      <c r="K60" s="11"/>
      <c r="L60" s="11"/>
      <c r="M60" s="11"/>
      <c r="N60" s="11"/>
      <c r="O60" s="11"/>
      <c r="P60" s="11"/>
      <c r="Q60" s="11"/>
      <c r="R60" s="11"/>
      <c r="S60" s="167"/>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68">
        <f>SUM(D60:BM60)</f>
        <v>0</v>
      </c>
      <c r="BO60" s="76" t="s">
        <v>14</v>
      </c>
      <c r="BP60" s="82">
        <f>SUM(BN60+BN61)</f>
        <v>0</v>
      </c>
      <c r="BQ60" s="40"/>
      <c r="BR60" s="40"/>
      <c r="BS60" s="40"/>
      <c r="BT60" s="40"/>
      <c r="BU60" s="40"/>
      <c r="BV60" s="40"/>
      <c r="BW60" s="40"/>
      <c r="BX60" s="40"/>
      <c r="BY60" s="40"/>
      <c r="BZ60" s="40"/>
      <c r="CA60" s="40"/>
      <c r="CB60" s="40"/>
      <c r="CC60" s="40"/>
      <c r="CD60" s="40"/>
      <c r="CE60" s="40"/>
      <c r="CF60" s="40"/>
      <c r="CG60" s="40"/>
      <c r="CH60" s="40">
        <f>SUM(BQ60:CG60)</f>
        <v>0</v>
      </c>
      <c r="CI60" s="76" t="s">
        <v>14</v>
      </c>
      <c r="CJ60" s="41">
        <f>SUM(CH60+CH61)</f>
        <v>0</v>
      </c>
      <c r="CK60" s="76" t="s">
        <v>14</v>
      </c>
      <c r="CL60" s="28">
        <f>SUM(BP60+CJ60)</f>
        <v>0</v>
      </c>
      <c r="CM60" s="32"/>
    </row>
    <row r="61" spans="1:91" x14ac:dyDescent="0.25">
      <c r="A61" s="34"/>
      <c r="B61" s="328"/>
      <c r="C61" s="66" t="s">
        <v>5</v>
      </c>
      <c r="D61" s="11"/>
      <c r="E61" s="11"/>
      <c r="F61" s="11"/>
      <c r="G61" s="11"/>
      <c r="H61" s="11"/>
      <c r="I61" s="11"/>
      <c r="J61" s="11"/>
      <c r="K61" s="11"/>
      <c r="L61" s="11"/>
      <c r="M61" s="11"/>
      <c r="N61" s="11"/>
      <c r="O61" s="11"/>
      <c r="P61" s="11"/>
      <c r="Q61" s="11"/>
      <c r="R61" s="11"/>
      <c r="S61" s="167"/>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68">
        <f>SUM(D61:BM61)</f>
        <v>0</v>
      </c>
      <c r="BO61" s="76" t="s">
        <v>15</v>
      </c>
      <c r="BP61" s="83">
        <f>SUM(D63:BM63)</f>
        <v>0</v>
      </c>
      <c r="BQ61" s="40"/>
      <c r="BR61" s="40"/>
      <c r="BS61" s="40"/>
      <c r="BT61" s="40"/>
      <c r="BU61" s="40"/>
      <c r="BV61" s="40"/>
      <c r="BW61" s="40"/>
      <c r="BX61" s="40"/>
      <c r="BY61" s="40"/>
      <c r="BZ61" s="40"/>
      <c r="CA61" s="40"/>
      <c r="CB61" s="40"/>
      <c r="CC61" s="40"/>
      <c r="CD61" s="40"/>
      <c r="CE61" s="40"/>
      <c r="CF61" s="40"/>
      <c r="CG61" s="40"/>
      <c r="CH61" s="40">
        <f>SUM(BQ61:CG61)</f>
        <v>0</v>
      </c>
      <c r="CI61" s="76" t="s">
        <v>15</v>
      </c>
      <c r="CJ61" s="70">
        <f>SUM(BQ63:CG63)</f>
        <v>0</v>
      </c>
      <c r="CK61" s="76" t="s">
        <v>15</v>
      </c>
      <c r="CL61" s="71">
        <f>SUM(CJ61+BP61)</f>
        <v>0</v>
      </c>
      <c r="CM61" s="32"/>
    </row>
    <row r="62" spans="1:91" x14ac:dyDescent="0.25">
      <c r="B62" s="328"/>
      <c r="C62" s="4"/>
      <c r="D62" s="11">
        <v>0</v>
      </c>
      <c r="E62" s="11">
        <v>0</v>
      </c>
      <c r="F62" s="11">
        <v>0</v>
      </c>
      <c r="G62" s="11">
        <v>0</v>
      </c>
      <c r="H62" s="11">
        <v>0</v>
      </c>
      <c r="I62" s="11">
        <v>0</v>
      </c>
      <c r="J62" s="11">
        <v>0</v>
      </c>
      <c r="K62" s="11">
        <v>0</v>
      </c>
      <c r="L62" s="11">
        <v>0</v>
      </c>
      <c r="M62" s="11">
        <v>0</v>
      </c>
      <c r="N62" s="11">
        <v>0</v>
      </c>
      <c r="O62" s="11">
        <v>0</v>
      </c>
      <c r="P62" s="11">
        <v>0</v>
      </c>
      <c r="Q62" s="11">
        <v>0</v>
      </c>
      <c r="R62" s="11">
        <v>0</v>
      </c>
      <c r="S62" s="11">
        <v>0</v>
      </c>
      <c r="T62" s="11">
        <v>0</v>
      </c>
      <c r="U62" s="11">
        <v>0</v>
      </c>
      <c r="V62" s="11">
        <v>0</v>
      </c>
      <c r="W62" s="11">
        <v>0</v>
      </c>
      <c r="X62" s="11">
        <v>0</v>
      </c>
      <c r="Y62" s="11">
        <v>0</v>
      </c>
      <c r="Z62" s="11">
        <v>0</v>
      </c>
      <c r="AA62" s="11">
        <v>0</v>
      </c>
      <c r="AB62" s="11">
        <v>0</v>
      </c>
      <c r="AC62" s="11">
        <v>0</v>
      </c>
      <c r="AD62" s="11">
        <v>0</v>
      </c>
      <c r="AE62" s="11">
        <v>0</v>
      </c>
      <c r="AF62" s="11">
        <v>0</v>
      </c>
      <c r="AG62" s="11">
        <v>0</v>
      </c>
      <c r="AH62" s="11">
        <v>0</v>
      </c>
      <c r="AI62" s="11">
        <v>0</v>
      </c>
      <c r="AJ62" s="11">
        <v>0</v>
      </c>
      <c r="AK62" s="11">
        <v>0</v>
      </c>
      <c r="AL62" s="11">
        <v>0</v>
      </c>
      <c r="AM62" s="11">
        <v>0</v>
      </c>
      <c r="AN62" s="11">
        <v>0</v>
      </c>
      <c r="AO62" s="11">
        <v>0</v>
      </c>
      <c r="AP62" s="11">
        <v>0</v>
      </c>
      <c r="AQ62" s="11">
        <v>0</v>
      </c>
      <c r="AR62" s="11">
        <v>0</v>
      </c>
      <c r="AS62" s="11">
        <v>0</v>
      </c>
      <c r="AT62" s="11">
        <v>0</v>
      </c>
      <c r="AU62" s="11">
        <v>0</v>
      </c>
      <c r="AV62" s="11">
        <v>0</v>
      </c>
      <c r="AW62" s="11">
        <v>0</v>
      </c>
      <c r="AX62" s="11">
        <v>0</v>
      </c>
      <c r="AY62" s="11">
        <v>0</v>
      </c>
      <c r="AZ62" s="11">
        <v>0</v>
      </c>
      <c r="BA62" s="11">
        <v>0</v>
      </c>
      <c r="BB62" s="11">
        <v>0</v>
      </c>
      <c r="BC62" s="11">
        <v>0</v>
      </c>
      <c r="BD62" s="11">
        <v>0</v>
      </c>
      <c r="BE62" s="11">
        <v>0</v>
      </c>
      <c r="BF62" s="11">
        <v>0</v>
      </c>
      <c r="BG62" s="11">
        <v>0</v>
      </c>
      <c r="BH62" s="11">
        <v>0</v>
      </c>
      <c r="BI62" s="11">
        <v>0</v>
      </c>
      <c r="BJ62" s="11">
        <v>0</v>
      </c>
      <c r="BK62" s="11">
        <v>0</v>
      </c>
      <c r="BL62" s="11">
        <v>0</v>
      </c>
      <c r="BM62" s="11">
        <v>0</v>
      </c>
      <c r="BN62" s="174"/>
      <c r="BO62" s="76" t="s">
        <v>16</v>
      </c>
      <c r="BP62" s="84">
        <f>SUM(C62:BM62)</f>
        <v>0</v>
      </c>
      <c r="BQ62" s="11">
        <v>0</v>
      </c>
      <c r="BR62" s="11">
        <v>0</v>
      </c>
      <c r="BS62" s="11">
        <v>0</v>
      </c>
      <c r="BT62" s="11">
        <v>0</v>
      </c>
      <c r="BU62" s="11">
        <v>0</v>
      </c>
      <c r="BV62" s="11">
        <v>0</v>
      </c>
      <c r="BW62" s="11">
        <v>0</v>
      </c>
      <c r="BX62" s="11">
        <v>0</v>
      </c>
      <c r="BY62" s="11">
        <v>0</v>
      </c>
      <c r="BZ62" s="11">
        <v>0</v>
      </c>
      <c r="CA62" s="11">
        <v>0</v>
      </c>
      <c r="CB62" s="11">
        <v>0</v>
      </c>
      <c r="CC62" s="11">
        <v>0</v>
      </c>
      <c r="CD62" s="11">
        <v>0</v>
      </c>
      <c r="CE62" s="11">
        <v>0</v>
      </c>
      <c r="CF62" s="11">
        <v>0</v>
      </c>
      <c r="CG62" s="11">
        <v>0</v>
      </c>
      <c r="CH62" s="175"/>
      <c r="CI62" s="76" t="s">
        <v>16</v>
      </c>
      <c r="CJ62" s="46">
        <f>SUM(BQ62:CH62)</f>
        <v>0</v>
      </c>
      <c r="CK62" s="76" t="s">
        <v>16</v>
      </c>
      <c r="CL62" s="46">
        <f>SUM(CJ62+BP62)</f>
        <v>0</v>
      </c>
      <c r="CM62" s="32"/>
    </row>
    <row r="63" spans="1:91" x14ac:dyDescent="0.25">
      <c r="B63" s="329"/>
      <c r="C63" s="4"/>
      <c r="D63" s="11">
        <f t="shared" ref="D63:BI63" si="44">SUM((D60+D61)*D62)</f>
        <v>0</v>
      </c>
      <c r="E63" s="11">
        <f t="shared" si="44"/>
        <v>0</v>
      </c>
      <c r="F63" s="11">
        <f t="shared" si="44"/>
        <v>0</v>
      </c>
      <c r="G63" s="11">
        <f t="shared" si="44"/>
        <v>0</v>
      </c>
      <c r="H63" s="11">
        <f t="shared" si="44"/>
        <v>0</v>
      </c>
      <c r="I63" s="11">
        <f t="shared" si="44"/>
        <v>0</v>
      </c>
      <c r="J63" s="11">
        <f t="shared" si="44"/>
        <v>0</v>
      </c>
      <c r="K63" s="11">
        <f t="shared" si="44"/>
        <v>0</v>
      </c>
      <c r="L63" s="11">
        <f t="shared" si="44"/>
        <v>0</v>
      </c>
      <c r="M63" s="11">
        <f t="shared" si="44"/>
        <v>0</v>
      </c>
      <c r="N63" s="11">
        <f t="shared" si="44"/>
        <v>0</v>
      </c>
      <c r="O63" s="11">
        <f t="shared" si="44"/>
        <v>0</v>
      </c>
      <c r="P63" s="11">
        <f t="shared" si="44"/>
        <v>0</v>
      </c>
      <c r="Q63" s="11">
        <f t="shared" si="44"/>
        <v>0</v>
      </c>
      <c r="R63" s="11">
        <f t="shared" si="44"/>
        <v>0</v>
      </c>
      <c r="S63" s="11">
        <f t="shared" si="44"/>
        <v>0</v>
      </c>
      <c r="T63" s="11">
        <f t="shared" si="44"/>
        <v>0</v>
      </c>
      <c r="U63" s="11">
        <f t="shared" si="44"/>
        <v>0</v>
      </c>
      <c r="V63" s="11">
        <f t="shared" si="44"/>
        <v>0</v>
      </c>
      <c r="W63" s="11">
        <f t="shared" si="44"/>
        <v>0</v>
      </c>
      <c r="X63" s="11">
        <f t="shared" si="44"/>
        <v>0</v>
      </c>
      <c r="Y63" s="11">
        <f t="shared" si="44"/>
        <v>0</v>
      </c>
      <c r="Z63" s="11">
        <f t="shared" si="44"/>
        <v>0</v>
      </c>
      <c r="AA63" s="11">
        <f t="shared" si="44"/>
        <v>0</v>
      </c>
      <c r="AB63" s="11">
        <f t="shared" si="44"/>
        <v>0</v>
      </c>
      <c r="AC63" s="11">
        <f t="shared" si="44"/>
        <v>0</v>
      </c>
      <c r="AD63" s="11">
        <f t="shared" si="44"/>
        <v>0</v>
      </c>
      <c r="AE63" s="11">
        <f t="shared" si="44"/>
        <v>0</v>
      </c>
      <c r="AF63" s="11">
        <f t="shared" si="44"/>
        <v>0</v>
      </c>
      <c r="AG63" s="11">
        <f t="shared" si="44"/>
        <v>0</v>
      </c>
      <c r="AH63" s="11">
        <f t="shared" si="44"/>
        <v>0</v>
      </c>
      <c r="AI63" s="11">
        <f t="shared" si="44"/>
        <v>0</v>
      </c>
      <c r="AJ63" s="11">
        <f t="shared" si="44"/>
        <v>0</v>
      </c>
      <c r="AK63" s="11">
        <f t="shared" si="44"/>
        <v>0</v>
      </c>
      <c r="AL63" s="11">
        <f t="shared" si="44"/>
        <v>0</v>
      </c>
      <c r="AM63" s="11">
        <f t="shared" si="44"/>
        <v>0</v>
      </c>
      <c r="AN63" s="11">
        <f t="shared" si="44"/>
        <v>0</v>
      </c>
      <c r="AO63" s="11">
        <f t="shared" si="44"/>
        <v>0</v>
      </c>
      <c r="AP63" s="11">
        <f t="shared" si="44"/>
        <v>0</v>
      </c>
      <c r="AQ63" s="11">
        <f t="shared" si="44"/>
        <v>0</v>
      </c>
      <c r="AR63" s="11">
        <f t="shared" si="44"/>
        <v>0</v>
      </c>
      <c r="AS63" s="11">
        <f t="shared" si="44"/>
        <v>0</v>
      </c>
      <c r="AT63" s="11">
        <f t="shared" si="44"/>
        <v>0</v>
      </c>
      <c r="AU63" s="11">
        <f t="shared" si="44"/>
        <v>0</v>
      </c>
      <c r="AV63" s="11">
        <f t="shared" si="44"/>
        <v>0</v>
      </c>
      <c r="AW63" s="11">
        <f t="shared" si="44"/>
        <v>0</v>
      </c>
      <c r="AX63" s="11">
        <f t="shared" si="44"/>
        <v>0</v>
      </c>
      <c r="AY63" s="11">
        <f t="shared" si="44"/>
        <v>0</v>
      </c>
      <c r="AZ63" s="11">
        <f t="shared" si="44"/>
        <v>0</v>
      </c>
      <c r="BA63" s="11">
        <f t="shared" si="44"/>
        <v>0</v>
      </c>
      <c r="BB63" s="11">
        <f t="shared" si="44"/>
        <v>0</v>
      </c>
      <c r="BC63" s="11">
        <f t="shared" si="44"/>
        <v>0</v>
      </c>
      <c r="BD63" s="11">
        <f t="shared" si="44"/>
        <v>0</v>
      </c>
      <c r="BE63" s="11">
        <f t="shared" si="44"/>
        <v>0</v>
      </c>
      <c r="BF63" s="11">
        <f t="shared" si="44"/>
        <v>0</v>
      </c>
      <c r="BG63" s="11">
        <f t="shared" si="44"/>
        <v>0</v>
      </c>
      <c r="BH63" s="11">
        <f t="shared" si="44"/>
        <v>0</v>
      </c>
      <c r="BI63" s="11">
        <f t="shared" si="44"/>
        <v>0</v>
      </c>
      <c r="BJ63" s="11">
        <v>0</v>
      </c>
      <c r="BK63" s="11">
        <f t="shared" ref="BK63:BM63" si="45">SUM((BK60+BK61)*BK62)</f>
        <v>0</v>
      </c>
      <c r="BL63" s="11">
        <f t="shared" si="45"/>
        <v>0</v>
      </c>
      <c r="BM63" s="11">
        <f t="shared" si="45"/>
        <v>0</v>
      </c>
      <c r="BN63" s="174"/>
      <c r="BO63" s="76" t="s">
        <v>27</v>
      </c>
      <c r="BP63" s="84">
        <f>COUNTIF(D60:BM60,"&gt;0")</f>
        <v>0</v>
      </c>
      <c r="BQ63" s="11">
        <f t="shared" ref="BQ63:CG63" si="46">SUM((BQ60+BQ61)*BQ62)</f>
        <v>0</v>
      </c>
      <c r="BR63" s="11">
        <f t="shared" si="46"/>
        <v>0</v>
      </c>
      <c r="BS63" s="11">
        <f t="shared" si="46"/>
        <v>0</v>
      </c>
      <c r="BT63" s="11">
        <f t="shared" si="46"/>
        <v>0</v>
      </c>
      <c r="BU63" s="11">
        <f t="shared" si="46"/>
        <v>0</v>
      </c>
      <c r="BV63" s="11">
        <f t="shared" si="46"/>
        <v>0</v>
      </c>
      <c r="BW63" s="11">
        <f t="shared" si="46"/>
        <v>0</v>
      </c>
      <c r="BX63" s="11">
        <f t="shared" si="46"/>
        <v>0</v>
      </c>
      <c r="BY63" s="11">
        <f t="shared" si="46"/>
        <v>0</v>
      </c>
      <c r="BZ63" s="11">
        <f t="shared" si="46"/>
        <v>0</v>
      </c>
      <c r="CA63" s="11">
        <f t="shared" si="46"/>
        <v>0</v>
      </c>
      <c r="CB63" s="11">
        <f t="shared" si="46"/>
        <v>0</v>
      </c>
      <c r="CC63" s="11">
        <f t="shared" si="46"/>
        <v>0</v>
      </c>
      <c r="CD63" s="11">
        <f t="shared" si="46"/>
        <v>0</v>
      </c>
      <c r="CE63" s="11">
        <f t="shared" si="46"/>
        <v>0</v>
      </c>
      <c r="CF63" s="11">
        <f t="shared" si="46"/>
        <v>0</v>
      </c>
      <c r="CG63" s="11">
        <f t="shared" si="46"/>
        <v>0</v>
      </c>
      <c r="CH63" s="175"/>
      <c r="CI63" s="76" t="s">
        <v>28</v>
      </c>
      <c r="CJ63" s="46">
        <f>COUNTIF(BQ60:CG60,"&gt;0")</f>
        <v>0</v>
      </c>
      <c r="CK63" s="76" t="s">
        <v>27</v>
      </c>
      <c r="CL63" s="46">
        <f>SUM(CJ63+BP63)</f>
        <v>0</v>
      </c>
      <c r="CM63" s="32"/>
    </row>
    <row r="64" spans="1:91" x14ac:dyDescent="0.25">
      <c r="A64" s="5">
        <v>15</v>
      </c>
      <c r="B64" s="327">
        <f>VLOOKUP(A64,'Numéro licences'!$A$4:$B$32,2)</f>
        <v>0</v>
      </c>
      <c r="C64" s="67" t="s">
        <v>4</v>
      </c>
      <c r="D64" s="11"/>
      <c r="E64" s="11"/>
      <c r="F64" s="11"/>
      <c r="G64" s="11"/>
      <c r="H64" s="11"/>
      <c r="I64" s="166"/>
      <c r="J64" s="11"/>
      <c r="K64" s="11"/>
      <c r="L64" s="11"/>
      <c r="M64" s="11"/>
      <c r="N64" s="11"/>
      <c r="O64" s="11"/>
      <c r="P64" s="11"/>
      <c r="Q64" s="11"/>
      <c r="R64" s="11"/>
      <c r="S64" s="167"/>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68">
        <f>SUM(D64:BM64)</f>
        <v>0</v>
      </c>
      <c r="BO64" s="76" t="s">
        <v>14</v>
      </c>
      <c r="BP64" s="82">
        <f>SUM(BN64+BN65)</f>
        <v>0</v>
      </c>
      <c r="BQ64" s="40"/>
      <c r="BR64" s="40"/>
      <c r="BS64" s="40"/>
      <c r="BT64" s="40"/>
      <c r="BU64" s="40"/>
      <c r="BV64" s="40"/>
      <c r="BW64" s="40"/>
      <c r="BX64" s="40"/>
      <c r="BY64" s="40"/>
      <c r="BZ64" s="40"/>
      <c r="CA64" s="40"/>
      <c r="CB64" s="40"/>
      <c r="CC64" s="40"/>
      <c r="CD64" s="40"/>
      <c r="CE64" s="40"/>
      <c r="CF64" s="40"/>
      <c r="CG64" s="40"/>
      <c r="CH64" s="40">
        <f>SUM(BQ64:CG64)</f>
        <v>0</v>
      </c>
      <c r="CI64" s="76" t="s">
        <v>14</v>
      </c>
      <c r="CJ64" s="41">
        <f>SUM(CH64+CH65)</f>
        <v>0</v>
      </c>
      <c r="CK64" s="76" t="s">
        <v>14</v>
      </c>
      <c r="CL64" s="28">
        <f>SUM(BP64+CJ64)</f>
        <v>0</v>
      </c>
      <c r="CM64" s="32"/>
    </row>
    <row r="65" spans="1:90" x14ac:dyDescent="0.25">
      <c r="A65" s="34"/>
      <c r="B65" s="328"/>
      <c r="C65" s="66" t="s">
        <v>5</v>
      </c>
      <c r="D65" s="11"/>
      <c r="E65" s="11"/>
      <c r="F65" s="11"/>
      <c r="G65" s="11"/>
      <c r="H65" s="11"/>
      <c r="I65" s="11"/>
      <c r="J65" s="11"/>
      <c r="K65" s="11"/>
      <c r="L65" s="11"/>
      <c r="M65" s="11"/>
      <c r="N65" s="11"/>
      <c r="O65" s="11"/>
      <c r="P65" s="11"/>
      <c r="Q65" s="11"/>
      <c r="R65" s="11"/>
      <c r="S65" s="167"/>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68">
        <f>SUM(D65:BM65)</f>
        <v>0</v>
      </c>
      <c r="BO65" s="76" t="s">
        <v>15</v>
      </c>
      <c r="BP65" s="83">
        <f>SUM(D67:BM67)</f>
        <v>0</v>
      </c>
      <c r="BQ65" s="40"/>
      <c r="BR65" s="40"/>
      <c r="BS65" s="40"/>
      <c r="BT65" s="40"/>
      <c r="BU65" s="40"/>
      <c r="BV65" s="40"/>
      <c r="BW65" s="40"/>
      <c r="BX65" s="40"/>
      <c r="BY65" s="40"/>
      <c r="BZ65" s="40"/>
      <c r="CA65" s="40"/>
      <c r="CB65" s="40"/>
      <c r="CC65" s="40"/>
      <c r="CD65" s="40"/>
      <c r="CE65" s="40"/>
      <c r="CF65" s="40"/>
      <c r="CG65" s="40"/>
      <c r="CH65" s="40">
        <f>SUM(BQ65:CG65)</f>
        <v>0</v>
      </c>
      <c r="CI65" s="76" t="s">
        <v>15</v>
      </c>
      <c r="CJ65" s="70">
        <f>SUM(BQ67:CG67)</f>
        <v>0</v>
      </c>
      <c r="CK65" s="76" t="s">
        <v>15</v>
      </c>
      <c r="CL65" s="71">
        <f>SUM(CJ65+BP65)</f>
        <v>0</v>
      </c>
    </row>
    <row r="66" spans="1:90" x14ac:dyDescent="0.25">
      <c r="B66" s="328"/>
      <c r="C66" s="4"/>
      <c r="D66" s="11">
        <v>0</v>
      </c>
      <c r="E66" s="11">
        <v>0</v>
      </c>
      <c r="F66" s="11">
        <v>0</v>
      </c>
      <c r="G66" s="11">
        <v>0</v>
      </c>
      <c r="H66" s="11">
        <v>0</v>
      </c>
      <c r="I66" s="11">
        <v>0</v>
      </c>
      <c r="J66" s="11">
        <v>0</v>
      </c>
      <c r="K66" s="11">
        <v>0</v>
      </c>
      <c r="L66" s="11">
        <v>0</v>
      </c>
      <c r="M66" s="11">
        <v>0</v>
      </c>
      <c r="N66" s="11">
        <v>0</v>
      </c>
      <c r="O66" s="11">
        <v>0</v>
      </c>
      <c r="P66" s="11">
        <v>0</v>
      </c>
      <c r="Q66" s="11">
        <v>0</v>
      </c>
      <c r="R66" s="11">
        <v>0</v>
      </c>
      <c r="S66" s="11">
        <v>0</v>
      </c>
      <c r="T66" s="11">
        <v>0</v>
      </c>
      <c r="U66" s="11">
        <v>0</v>
      </c>
      <c r="V66" s="11">
        <v>0</v>
      </c>
      <c r="W66" s="11">
        <v>0</v>
      </c>
      <c r="X66" s="11">
        <v>0</v>
      </c>
      <c r="Y66" s="11">
        <v>0</v>
      </c>
      <c r="Z66" s="11">
        <v>0</v>
      </c>
      <c r="AA66" s="11">
        <v>0</v>
      </c>
      <c r="AB66" s="11">
        <v>0</v>
      </c>
      <c r="AC66" s="11">
        <v>0</v>
      </c>
      <c r="AD66" s="11">
        <v>0</v>
      </c>
      <c r="AE66" s="11">
        <v>0</v>
      </c>
      <c r="AF66" s="11">
        <v>0</v>
      </c>
      <c r="AG66" s="11">
        <v>0</v>
      </c>
      <c r="AH66" s="11">
        <v>0</v>
      </c>
      <c r="AI66" s="11">
        <v>0</v>
      </c>
      <c r="AJ66" s="11">
        <v>0</v>
      </c>
      <c r="AK66" s="11">
        <v>0</v>
      </c>
      <c r="AL66" s="11">
        <v>0</v>
      </c>
      <c r="AM66" s="11">
        <v>0</v>
      </c>
      <c r="AN66" s="11">
        <v>0</v>
      </c>
      <c r="AO66" s="11">
        <v>0</v>
      </c>
      <c r="AP66" s="11">
        <v>0</v>
      </c>
      <c r="AQ66" s="11">
        <v>0</v>
      </c>
      <c r="AR66" s="11">
        <v>0</v>
      </c>
      <c r="AS66" s="11">
        <v>0</v>
      </c>
      <c r="AT66" s="11">
        <v>0</v>
      </c>
      <c r="AU66" s="11">
        <v>0</v>
      </c>
      <c r="AV66" s="11">
        <v>0</v>
      </c>
      <c r="AW66" s="11">
        <v>0</v>
      </c>
      <c r="AX66" s="11">
        <v>0</v>
      </c>
      <c r="AY66" s="11">
        <v>0</v>
      </c>
      <c r="AZ66" s="11">
        <v>0</v>
      </c>
      <c r="BA66" s="11">
        <v>0</v>
      </c>
      <c r="BB66" s="11">
        <v>0</v>
      </c>
      <c r="BC66" s="11">
        <v>0</v>
      </c>
      <c r="BD66" s="11">
        <v>0</v>
      </c>
      <c r="BE66" s="11">
        <v>0</v>
      </c>
      <c r="BF66" s="11">
        <v>0</v>
      </c>
      <c r="BG66" s="11">
        <v>0</v>
      </c>
      <c r="BH66" s="11">
        <v>0</v>
      </c>
      <c r="BI66" s="11">
        <v>0</v>
      </c>
      <c r="BJ66" s="11">
        <v>0</v>
      </c>
      <c r="BK66" s="11">
        <v>0</v>
      </c>
      <c r="BL66" s="11">
        <v>0</v>
      </c>
      <c r="BM66" s="11">
        <v>0</v>
      </c>
      <c r="BN66" s="174"/>
      <c r="BO66" s="76" t="s">
        <v>16</v>
      </c>
      <c r="BP66" s="84">
        <f>SUM(C66:BM66)</f>
        <v>0</v>
      </c>
      <c r="BQ66" s="11">
        <v>0</v>
      </c>
      <c r="BR66" s="11">
        <v>0</v>
      </c>
      <c r="BS66" s="11">
        <v>0</v>
      </c>
      <c r="BT66" s="11">
        <v>0</v>
      </c>
      <c r="BU66" s="11">
        <v>0</v>
      </c>
      <c r="BV66" s="11">
        <v>0</v>
      </c>
      <c r="BW66" s="11">
        <v>0</v>
      </c>
      <c r="BX66" s="11">
        <v>0</v>
      </c>
      <c r="BY66" s="11">
        <v>0</v>
      </c>
      <c r="BZ66" s="11">
        <v>0</v>
      </c>
      <c r="CA66" s="11">
        <v>0</v>
      </c>
      <c r="CB66" s="11">
        <v>0</v>
      </c>
      <c r="CC66" s="11">
        <v>0</v>
      </c>
      <c r="CD66" s="11">
        <v>0</v>
      </c>
      <c r="CE66" s="11">
        <v>0</v>
      </c>
      <c r="CF66" s="11">
        <v>0</v>
      </c>
      <c r="CG66" s="11">
        <v>0</v>
      </c>
      <c r="CH66" s="175"/>
      <c r="CI66" s="76" t="s">
        <v>16</v>
      </c>
      <c r="CJ66" s="46">
        <f>SUM(BQ66:CH66)</f>
        <v>0</v>
      </c>
      <c r="CK66" s="76" t="s">
        <v>16</v>
      </c>
      <c r="CL66" s="46">
        <f>SUM(CJ66+BP66)</f>
        <v>0</v>
      </c>
    </row>
    <row r="67" spans="1:90" x14ac:dyDescent="0.25">
      <c r="B67" s="329"/>
      <c r="C67" s="4"/>
      <c r="D67" s="11">
        <f t="shared" ref="D67:BM67" si="47">SUM((D64+D65)*D66)</f>
        <v>0</v>
      </c>
      <c r="E67" s="11">
        <f t="shared" si="47"/>
        <v>0</v>
      </c>
      <c r="F67" s="11">
        <f t="shared" si="47"/>
        <v>0</v>
      </c>
      <c r="G67" s="11">
        <f t="shared" si="47"/>
        <v>0</v>
      </c>
      <c r="H67" s="11">
        <f t="shared" si="47"/>
        <v>0</v>
      </c>
      <c r="I67" s="11">
        <f t="shared" si="47"/>
        <v>0</v>
      </c>
      <c r="J67" s="11">
        <f t="shared" si="47"/>
        <v>0</v>
      </c>
      <c r="K67" s="11">
        <f t="shared" si="47"/>
        <v>0</v>
      </c>
      <c r="L67" s="11">
        <f t="shared" si="47"/>
        <v>0</v>
      </c>
      <c r="M67" s="11">
        <f t="shared" si="47"/>
        <v>0</v>
      </c>
      <c r="N67" s="11">
        <f t="shared" si="47"/>
        <v>0</v>
      </c>
      <c r="O67" s="11">
        <f t="shared" si="47"/>
        <v>0</v>
      </c>
      <c r="P67" s="11">
        <f t="shared" si="47"/>
        <v>0</v>
      </c>
      <c r="Q67" s="11">
        <f t="shared" si="47"/>
        <v>0</v>
      </c>
      <c r="R67" s="11">
        <f t="shared" si="47"/>
        <v>0</v>
      </c>
      <c r="S67" s="11">
        <f t="shared" si="47"/>
        <v>0</v>
      </c>
      <c r="T67" s="11">
        <f t="shared" si="47"/>
        <v>0</v>
      </c>
      <c r="U67" s="11">
        <f t="shared" si="47"/>
        <v>0</v>
      </c>
      <c r="V67" s="11">
        <f t="shared" si="47"/>
        <v>0</v>
      </c>
      <c r="W67" s="11">
        <f t="shared" si="47"/>
        <v>0</v>
      </c>
      <c r="X67" s="11">
        <f t="shared" si="47"/>
        <v>0</v>
      </c>
      <c r="Y67" s="11">
        <f t="shared" si="47"/>
        <v>0</v>
      </c>
      <c r="Z67" s="11">
        <f t="shared" si="47"/>
        <v>0</v>
      </c>
      <c r="AA67" s="11">
        <f t="shared" si="47"/>
        <v>0</v>
      </c>
      <c r="AB67" s="11">
        <f t="shared" si="47"/>
        <v>0</v>
      </c>
      <c r="AC67" s="11">
        <f t="shared" si="47"/>
        <v>0</v>
      </c>
      <c r="AD67" s="11">
        <f t="shared" si="47"/>
        <v>0</v>
      </c>
      <c r="AE67" s="11">
        <f t="shared" si="47"/>
        <v>0</v>
      </c>
      <c r="AF67" s="11">
        <f t="shared" si="47"/>
        <v>0</v>
      </c>
      <c r="AG67" s="11">
        <f t="shared" si="47"/>
        <v>0</v>
      </c>
      <c r="AH67" s="11">
        <f t="shared" si="47"/>
        <v>0</v>
      </c>
      <c r="AI67" s="11">
        <f t="shared" si="47"/>
        <v>0</v>
      </c>
      <c r="AJ67" s="11">
        <f t="shared" si="47"/>
        <v>0</v>
      </c>
      <c r="AK67" s="11">
        <f t="shared" si="47"/>
        <v>0</v>
      </c>
      <c r="AL67" s="11">
        <f t="shared" si="47"/>
        <v>0</v>
      </c>
      <c r="AM67" s="11">
        <f t="shared" si="47"/>
        <v>0</v>
      </c>
      <c r="AN67" s="11">
        <f t="shared" si="47"/>
        <v>0</v>
      </c>
      <c r="AO67" s="11">
        <f t="shared" si="47"/>
        <v>0</v>
      </c>
      <c r="AP67" s="11">
        <f t="shared" si="47"/>
        <v>0</v>
      </c>
      <c r="AQ67" s="11">
        <f t="shared" si="47"/>
        <v>0</v>
      </c>
      <c r="AR67" s="11">
        <f t="shared" si="47"/>
        <v>0</v>
      </c>
      <c r="AS67" s="11">
        <f t="shared" si="47"/>
        <v>0</v>
      </c>
      <c r="AT67" s="11">
        <f t="shared" si="47"/>
        <v>0</v>
      </c>
      <c r="AU67" s="11">
        <f t="shared" si="47"/>
        <v>0</v>
      </c>
      <c r="AV67" s="11">
        <f t="shared" si="47"/>
        <v>0</v>
      </c>
      <c r="AW67" s="11">
        <f t="shared" si="47"/>
        <v>0</v>
      </c>
      <c r="AX67" s="11">
        <f t="shared" si="47"/>
        <v>0</v>
      </c>
      <c r="AY67" s="11">
        <f t="shared" si="47"/>
        <v>0</v>
      </c>
      <c r="AZ67" s="11">
        <f t="shared" si="47"/>
        <v>0</v>
      </c>
      <c r="BA67" s="11">
        <f t="shared" si="47"/>
        <v>0</v>
      </c>
      <c r="BB67" s="11">
        <f t="shared" si="47"/>
        <v>0</v>
      </c>
      <c r="BC67" s="11">
        <f t="shared" si="47"/>
        <v>0</v>
      </c>
      <c r="BD67" s="11">
        <f t="shared" si="47"/>
        <v>0</v>
      </c>
      <c r="BE67" s="11">
        <f t="shared" si="47"/>
        <v>0</v>
      </c>
      <c r="BF67" s="11">
        <f t="shared" si="47"/>
        <v>0</v>
      </c>
      <c r="BG67" s="11">
        <f t="shared" si="47"/>
        <v>0</v>
      </c>
      <c r="BH67" s="11">
        <f t="shared" si="47"/>
        <v>0</v>
      </c>
      <c r="BI67" s="11">
        <f t="shared" si="47"/>
        <v>0</v>
      </c>
      <c r="BJ67" s="11">
        <v>0</v>
      </c>
      <c r="BK67" s="11">
        <f t="shared" ref="BK67" si="48">SUM((BK64+BK65)*BK66)</f>
        <v>0</v>
      </c>
      <c r="BL67" s="11">
        <f t="shared" si="47"/>
        <v>0</v>
      </c>
      <c r="BM67" s="11">
        <f t="shared" si="47"/>
        <v>0</v>
      </c>
      <c r="BN67" s="174"/>
      <c r="BO67" s="76" t="s">
        <v>27</v>
      </c>
      <c r="BP67" s="84">
        <f>COUNTIF(D64:BM64,"&gt;0")</f>
        <v>0</v>
      </c>
      <c r="BQ67" s="11">
        <f t="shared" ref="BQ67:CG67" si="49">SUM((BQ64+BQ65)*BQ66)</f>
        <v>0</v>
      </c>
      <c r="BR67" s="11">
        <f t="shared" si="49"/>
        <v>0</v>
      </c>
      <c r="BS67" s="11">
        <f t="shared" si="49"/>
        <v>0</v>
      </c>
      <c r="BT67" s="11">
        <f t="shared" si="49"/>
        <v>0</v>
      </c>
      <c r="BU67" s="11">
        <f t="shared" si="49"/>
        <v>0</v>
      </c>
      <c r="BV67" s="11">
        <f t="shared" si="49"/>
        <v>0</v>
      </c>
      <c r="BW67" s="11">
        <f t="shared" si="49"/>
        <v>0</v>
      </c>
      <c r="BX67" s="11">
        <f t="shared" si="49"/>
        <v>0</v>
      </c>
      <c r="BY67" s="11">
        <f t="shared" si="49"/>
        <v>0</v>
      </c>
      <c r="BZ67" s="11">
        <f t="shared" si="49"/>
        <v>0</v>
      </c>
      <c r="CA67" s="11">
        <f t="shared" si="49"/>
        <v>0</v>
      </c>
      <c r="CB67" s="11">
        <f t="shared" si="49"/>
        <v>0</v>
      </c>
      <c r="CC67" s="11">
        <f t="shared" si="49"/>
        <v>0</v>
      </c>
      <c r="CD67" s="11">
        <f t="shared" si="49"/>
        <v>0</v>
      </c>
      <c r="CE67" s="11">
        <f t="shared" si="49"/>
        <v>0</v>
      </c>
      <c r="CF67" s="11">
        <f t="shared" si="49"/>
        <v>0</v>
      </c>
      <c r="CG67" s="11">
        <f t="shared" si="49"/>
        <v>0</v>
      </c>
      <c r="CH67" s="175"/>
      <c r="CI67" s="76" t="s">
        <v>28</v>
      </c>
      <c r="CJ67" s="46">
        <f>COUNTIF(BQ64:CG64,"&gt;0")</f>
        <v>0</v>
      </c>
      <c r="CK67" s="76" t="s">
        <v>27</v>
      </c>
      <c r="CL67" s="46">
        <f>SUM(CJ67+BP67)</f>
        <v>0</v>
      </c>
    </row>
    <row r="68" spans="1:90" x14ac:dyDescent="0.25">
      <c r="A68" s="5">
        <v>16</v>
      </c>
      <c r="B68" s="327">
        <f>VLOOKUP(A68,'Numéro licences'!$A$4:$B$32,2)</f>
        <v>0</v>
      </c>
      <c r="C68" s="66" t="s">
        <v>4</v>
      </c>
      <c r="D68" s="11"/>
      <c r="E68" s="11"/>
      <c r="F68" s="11"/>
      <c r="G68" s="11"/>
      <c r="H68" s="11"/>
      <c r="I68" s="166"/>
      <c r="J68" s="11"/>
      <c r="K68" s="11"/>
      <c r="L68" s="11"/>
      <c r="M68" s="11"/>
      <c r="N68" s="11"/>
      <c r="O68" s="11"/>
      <c r="P68" s="11"/>
      <c r="Q68" s="11"/>
      <c r="R68" s="11"/>
      <c r="S68" s="167"/>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68">
        <f>SUM(D68:BM68)</f>
        <v>0</v>
      </c>
      <c r="BO68" s="76" t="s">
        <v>14</v>
      </c>
      <c r="BP68" s="82">
        <f>SUM(BN68+BN69)</f>
        <v>0</v>
      </c>
      <c r="BQ68" s="40"/>
      <c r="BR68" s="40"/>
      <c r="BS68" s="40"/>
      <c r="BT68" s="40"/>
      <c r="BU68" s="40"/>
      <c r="BV68" s="40"/>
      <c r="BW68" s="40"/>
      <c r="BX68" s="40"/>
      <c r="BY68" s="40"/>
      <c r="BZ68" s="40"/>
      <c r="CA68" s="40"/>
      <c r="CB68" s="40"/>
      <c r="CC68" s="40"/>
      <c r="CD68" s="40"/>
      <c r="CE68" s="40"/>
      <c r="CF68" s="40"/>
      <c r="CG68" s="40"/>
      <c r="CH68" s="40">
        <f>SUM(BQ68:CG68)</f>
        <v>0</v>
      </c>
      <c r="CI68" s="76" t="s">
        <v>14</v>
      </c>
      <c r="CJ68" s="41">
        <f>SUM(CH68+CH69)</f>
        <v>0</v>
      </c>
      <c r="CK68" s="76" t="s">
        <v>14</v>
      </c>
      <c r="CL68" s="28">
        <f>SUM(BP68+CJ68)</f>
        <v>0</v>
      </c>
    </row>
    <row r="69" spans="1:90" x14ac:dyDescent="0.25">
      <c r="A69" s="34"/>
      <c r="B69" s="328"/>
      <c r="C69" s="66" t="s">
        <v>5</v>
      </c>
      <c r="D69" s="11"/>
      <c r="E69" s="11"/>
      <c r="F69" s="11"/>
      <c r="G69" s="11"/>
      <c r="H69" s="11"/>
      <c r="I69" s="11"/>
      <c r="J69" s="11"/>
      <c r="K69" s="11"/>
      <c r="L69" s="11"/>
      <c r="M69" s="11"/>
      <c r="N69" s="11"/>
      <c r="O69" s="11"/>
      <c r="P69" s="11"/>
      <c r="Q69" s="11"/>
      <c r="R69" s="11"/>
      <c r="S69" s="167"/>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68">
        <f>SUM(D69:BM69)</f>
        <v>0</v>
      </c>
      <c r="BO69" s="76" t="s">
        <v>15</v>
      </c>
      <c r="BP69" s="83">
        <f>SUM(D71:BM71)</f>
        <v>0</v>
      </c>
      <c r="BQ69" s="40"/>
      <c r="BR69" s="40"/>
      <c r="BS69" s="40"/>
      <c r="BT69" s="40"/>
      <c r="BU69" s="40"/>
      <c r="BV69" s="40"/>
      <c r="BW69" s="40"/>
      <c r="BX69" s="40"/>
      <c r="BY69" s="40"/>
      <c r="BZ69" s="40"/>
      <c r="CA69" s="40"/>
      <c r="CB69" s="40"/>
      <c r="CC69" s="40"/>
      <c r="CD69" s="40"/>
      <c r="CE69" s="40"/>
      <c r="CF69" s="40"/>
      <c r="CG69" s="40"/>
      <c r="CH69" s="40">
        <f>SUM(BQ69:CG69)</f>
        <v>0</v>
      </c>
      <c r="CI69" s="76" t="s">
        <v>15</v>
      </c>
      <c r="CJ69" s="70">
        <f>SUM(BQ71:CG71)</f>
        <v>0</v>
      </c>
      <c r="CK69" s="76" t="s">
        <v>15</v>
      </c>
      <c r="CL69" s="71">
        <f>SUM(CJ69+BP69)</f>
        <v>0</v>
      </c>
    </row>
    <row r="70" spans="1:90" x14ac:dyDescent="0.25">
      <c r="B70" s="328"/>
      <c r="C70" s="4"/>
      <c r="D70" s="11">
        <v>0</v>
      </c>
      <c r="E70" s="11">
        <v>0</v>
      </c>
      <c r="F70" s="11">
        <v>0</v>
      </c>
      <c r="G70" s="11">
        <v>0</v>
      </c>
      <c r="H70" s="11">
        <v>0</v>
      </c>
      <c r="I70" s="11">
        <v>0</v>
      </c>
      <c r="J70" s="11">
        <v>0</v>
      </c>
      <c r="K70" s="11">
        <v>0</v>
      </c>
      <c r="L70" s="11">
        <v>0</v>
      </c>
      <c r="M70" s="11">
        <v>0</v>
      </c>
      <c r="N70" s="11">
        <v>0</v>
      </c>
      <c r="O70" s="11">
        <v>0</v>
      </c>
      <c r="P70" s="11">
        <v>0</v>
      </c>
      <c r="Q70" s="11">
        <v>0</v>
      </c>
      <c r="R70" s="11">
        <v>0</v>
      </c>
      <c r="S70" s="11">
        <v>0</v>
      </c>
      <c r="T70" s="11">
        <v>0</v>
      </c>
      <c r="U70" s="11">
        <v>0</v>
      </c>
      <c r="V70" s="11">
        <v>0</v>
      </c>
      <c r="W70" s="11">
        <v>0</v>
      </c>
      <c r="X70" s="11">
        <v>0</v>
      </c>
      <c r="Y70" s="11">
        <v>0</v>
      </c>
      <c r="Z70" s="11">
        <v>0</v>
      </c>
      <c r="AA70" s="11">
        <v>0</v>
      </c>
      <c r="AB70" s="11">
        <v>0</v>
      </c>
      <c r="AC70" s="11">
        <v>0</v>
      </c>
      <c r="AD70" s="11">
        <v>0</v>
      </c>
      <c r="AE70" s="11">
        <v>0</v>
      </c>
      <c r="AF70" s="11">
        <v>0</v>
      </c>
      <c r="AG70" s="11">
        <v>0</v>
      </c>
      <c r="AH70" s="11">
        <v>0</v>
      </c>
      <c r="AI70" s="11">
        <v>0</v>
      </c>
      <c r="AJ70" s="11">
        <v>0</v>
      </c>
      <c r="AK70" s="11">
        <v>0</v>
      </c>
      <c r="AL70" s="11">
        <v>0</v>
      </c>
      <c r="AM70" s="11">
        <v>0</v>
      </c>
      <c r="AN70" s="11">
        <v>0</v>
      </c>
      <c r="AO70" s="11">
        <v>0</v>
      </c>
      <c r="AP70" s="11">
        <v>0</v>
      </c>
      <c r="AQ70" s="11">
        <v>0</v>
      </c>
      <c r="AR70" s="11">
        <v>0</v>
      </c>
      <c r="AS70" s="11">
        <v>0</v>
      </c>
      <c r="AT70" s="11">
        <v>0</v>
      </c>
      <c r="AU70" s="11">
        <v>0</v>
      </c>
      <c r="AV70" s="11">
        <v>0</v>
      </c>
      <c r="AW70" s="11">
        <v>0</v>
      </c>
      <c r="AX70" s="11">
        <v>0</v>
      </c>
      <c r="AY70" s="11">
        <v>0</v>
      </c>
      <c r="AZ70" s="11">
        <v>0</v>
      </c>
      <c r="BA70" s="11">
        <v>0</v>
      </c>
      <c r="BB70" s="11">
        <v>0</v>
      </c>
      <c r="BC70" s="11">
        <v>0</v>
      </c>
      <c r="BD70" s="11">
        <v>0</v>
      </c>
      <c r="BE70" s="11">
        <v>0</v>
      </c>
      <c r="BF70" s="11">
        <v>0</v>
      </c>
      <c r="BG70" s="11">
        <v>0</v>
      </c>
      <c r="BH70" s="11">
        <v>0</v>
      </c>
      <c r="BI70" s="11">
        <v>0</v>
      </c>
      <c r="BJ70" s="11">
        <v>0</v>
      </c>
      <c r="BK70" s="11">
        <v>0</v>
      </c>
      <c r="BL70" s="11">
        <v>0</v>
      </c>
      <c r="BM70" s="11">
        <v>0</v>
      </c>
      <c r="BN70" s="174"/>
      <c r="BO70" s="76" t="s">
        <v>16</v>
      </c>
      <c r="BP70" s="84">
        <f>SUM(C70:BM70)</f>
        <v>0</v>
      </c>
      <c r="BQ70" s="11">
        <v>0</v>
      </c>
      <c r="BR70" s="11">
        <v>0</v>
      </c>
      <c r="BS70" s="11">
        <v>0</v>
      </c>
      <c r="BT70" s="11">
        <v>0</v>
      </c>
      <c r="BU70" s="11">
        <v>0</v>
      </c>
      <c r="BV70" s="11">
        <v>0</v>
      </c>
      <c r="BW70" s="11">
        <v>0</v>
      </c>
      <c r="BX70" s="11">
        <v>0</v>
      </c>
      <c r="BY70" s="11">
        <v>0</v>
      </c>
      <c r="BZ70" s="11">
        <v>0</v>
      </c>
      <c r="CA70" s="11">
        <v>0</v>
      </c>
      <c r="CB70" s="11">
        <v>0</v>
      </c>
      <c r="CC70" s="11">
        <v>0</v>
      </c>
      <c r="CD70" s="11">
        <v>0</v>
      </c>
      <c r="CE70" s="11">
        <v>0</v>
      </c>
      <c r="CF70" s="11">
        <v>0</v>
      </c>
      <c r="CG70" s="11">
        <v>0</v>
      </c>
      <c r="CH70" s="175"/>
      <c r="CI70" s="76" t="s">
        <v>16</v>
      </c>
      <c r="CJ70" s="46">
        <f>SUM(BQ70:CH70)</f>
        <v>0</v>
      </c>
      <c r="CK70" s="76" t="s">
        <v>16</v>
      </c>
      <c r="CL70" s="46">
        <f>SUM(CJ70+BP70)</f>
        <v>0</v>
      </c>
    </row>
    <row r="71" spans="1:90" x14ac:dyDescent="0.25">
      <c r="B71" s="329"/>
      <c r="C71" s="4"/>
      <c r="D71" s="11">
        <f t="shared" ref="D71:BM71" si="50">SUM((D68+D69)*D70)</f>
        <v>0</v>
      </c>
      <c r="E71" s="11">
        <f t="shared" si="50"/>
        <v>0</v>
      </c>
      <c r="F71" s="11">
        <f t="shared" si="50"/>
        <v>0</v>
      </c>
      <c r="G71" s="11">
        <f t="shared" si="50"/>
        <v>0</v>
      </c>
      <c r="H71" s="11">
        <f t="shared" si="50"/>
        <v>0</v>
      </c>
      <c r="I71" s="11">
        <f t="shared" si="50"/>
        <v>0</v>
      </c>
      <c r="J71" s="11">
        <f t="shared" si="50"/>
        <v>0</v>
      </c>
      <c r="K71" s="11">
        <f t="shared" si="50"/>
        <v>0</v>
      </c>
      <c r="L71" s="11">
        <f t="shared" si="50"/>
        <v>0</v>
      </c>
      <c r="M71" s="11">
        <f t="shared" si="50"/>
        <v>0</v>
      </c>
      <c r="N71" s="11">
        <f t="shared" si="50"/>
        <v>0</v>
      </c>
      <c r="O71" s="11">
        <f t="shared" si="50"/>
        <v>0</v>
      </c>
      <c r="P71" s="11">
        <f t="shared" si="50"/>
        <v>0</v>
      </c>
      <c r="Q71" s="11">
        <f t="shared" si="50"/>
        <v>0</v>
      </c>
      <c r="R71" s="11">
        <f t="shared" si="50"/>
        <v>0</v>
      </c>
      <c r="S71" s="11">
        <f t="shared" si="50"/>
        <v>0</v>
      </c>
      <c r="T71" s="11">
        <f t="shared" si="50"/>
        <v>0</v>
      </c>
      <c r="U71" s="11">
        <f t="shared" si="50"/>
        <v>0</v>
      </c>
      <c r="V71" s="11">
        <f t="shared" si="50"/>
        <v>0</v>
      </c>
      <c r="W71" s="11">
        <f t="shared" si="50"/>
        <v>0</v>
      </c>
      <c r="X71" s="11">
        <f t="shared" si="50"/>
        <v>0</v>
      </c>
      <c r="Y71" s="11">
        <f t="shared" si="50"/>
        <v>0</v>
      </c>
      <c r="Z71" s="11">
        <f t="shared" si="50"/>
        <v>0</v>
      </c>
      <c r="AA71" s="11">
        <f t="shared" si="50"/>
        <v>0</v>
      </c>
      <c r="AB71" s="11">
        <f t="shared" si="50"/>
        <v>0</v>
      </c>
      <c r="AC71" s="11">
        <f t="shared" si="50"/>
        <v>0</v>
      </c>
      <c r="AD71" s="11">
        <f t="shared" si="50"/>
        <v>0</v>
      </c>
      <c r="AE71" s="11">
        <f t="shared" si="50"/>
        <v>0</v>
      </c>
      <c r="AF71" s="11">
        <f t="shared" si="50"/>
        <v>0</v>
      </c>
      <c r="AG71" s="11">
        <f t="shared" si="50"/>
        <v>0</v>
      </c>
      <c r="AH71" s="11">
        <f t="shared" si="50"/>
        <v>0</v>
      </c>
      <c r="AI71" s="11">
        <f t="shared" si="50"/>
        <v>0</v>
      </c>
      <c r="AJ71" s="11">
        <f t="shared" si="50"/>
        <v>0</v>
      </c>
      <c r="AK71" s="11">
        <f t="shared" si="50"/>
        <v>0</v>
      </c>
      <c r="AL71" s="11">
        <f t="shared" si="50"/>
        <v>0</v>
      </c>
      <c r="AM71" s="11">
        <f t="shared" si="50"/>
        <v>0</v>
      </c>
      <c r="AN71" s="11">
        <f t="shared" si="50"/>
        <v>0</v>
      </c>
      <c r="AO71" s="11">
        <f t="shared" si="50"/>
        <v>0</v>
      </c>
      <c r="AP71" s="11">
        <f t="shared" si="50"/>
        <v>0</v>
      </c>
      <c r="AQ71" s="11">
        <f t="shared" si="50"/>
        <v>0</v>
      </c>
      <c r="AR71" s="11">
        <f t="shared" si="50"/>
        <v>0</v>
      </c>
      <c r="AS71" s="11">
        <f t="shared" si="50"/>
        <v>0</v>
      </c>
      <c r="AT71" s="11">
        <f t="shared" si="50"/>
        <v>0</v>
      </c>
      <c r="AU71" s="11">
        <f t="shared" si="50"/>
        <v>0</v>
      </c>
      <c r="AV71" s="11">
        <f t="shared" si="50"/>
        <v>0</v>
      </c>
      <c r="AW71" s="11">
        <f t="shared" si="50"/>
        <v>0</v>
      </c>
      <c r="AX71" s="11">
        <f t="shared" si="50"/>
        <v>0</v>
      </c>
      <c r="AY71" s="11">
        <f t="shared" si="50"/>
        <v>0</v>
      </c>
      <c r="AZ71" s="11">
        <f t="shared" si="50"/>
        <v>0</v>
      </c>
      <c r="BA71" s="11">
        <f t="shared" si="50"/>
        <v>0</v>
      </c>
      <c r="BB71" s="11">
        <f t="shared" si="50"/>
        <v>0</v>
      </c>
      <c r="BC71" s="11">
        <f t="shared" si="50"/>
        <v>0</v>
      </c>
      <c r="BD71" s="11">
        <f t="shared" si="50"/>
        <v>0</v>
      </c>
      <c r="BE71" s="11">
        <f t="shared" si="50"/>
        <v>0</v>
      </c>
      <c r="BF71" s="11">
        <f t="shared" si="50"/>
        <v>0</v>
      </c>
      <c r="BG71" s="11">
        <f t="shared" si="50"/>
        <v>0</v>
      </c>
      <c r="BH71" s="11">
        <f t="shared" si="50"/>
        <v>0</v>
      </c>
      <c r="BI71" s="11">
        <f t="shared" si="50"/>
        <v>0</v>
      </c>
      <c r="BJ71" s="11">
        <v>0</v>
      </c>
      <c r="BK71" s="11">
        <f t="shared" ref="BK71" si="51">SUM((BK68+BK69)*BK70)</f>
        <v>0</v>
      </c>
      <c r="BL71" s="11">
        <f t="shared" si="50"/>
        <v>0</v>
      </c>
      <c r="BM71" s="11">
        <f t="shared" si="50"/>
        <v>0</v>
      </c>
      <c r="BN71" s="174"/>
      <c r="BO71" s="76" t="s">
        <v>27</v>
      </c>
      <c r="BP71" s="84">
        <f>COUNTIF(D68:BM68,"&gt;0")</f>
        <v>0</v>
      </c>
      <c r="BQ71" s="11">
        <f t="shared" ref="BQ71:CG71" si="52">SUM((BQ68+BQ69)*BQ70)</f>
        <v>0</v>
      </c>
      <c r="BR71" s="11">
        <f t="shared" si="52"/>
        <v>0</v>
      </c>
      <c r="BS71" s="11">
        <f t="shared" si="52"/>
        <v>0</v>
      </c>
      <c r="BT71" s="11">
        <f t="shared" si="52"/>
        <v>0</v>
      </c>
      <c r="BU71" s="11">
        <f t="shared" si="52"/>
        <v>0</v>
      </c>
      <c r="BV71" s="11">
        <f t="shared" si="52"/>
        <v>0</v>
      </c>
      <c r="BW71" s="11">
        <f t="shared" si="52"/>
        <v>0</v>
      </c>
      <c r="BX71" s="11">
        <f t="shared" si="52"/>
        <v>0</v>
      </c>
      <c r="BY71" s="11">
        <f t="shared" si="52"/>
        <v>0</v>
      </c>
      <c r="BZ71" s="11">
        <f t="shared" si="52"/>
        <v>0</v>
      </c>
      <c r="CA71" s="11">
        <f t="shared" si="52"/>
        <v>0</v>
      </c>
      <c r="CB71" s="11">
        <f t="shared" si="52"/>
        <v>0</v>
      </c>
      <c r="CC71" s="11">
        <f t="shared" si="52"/>
        <v>0</v>
      </c>
      <c r="CD71" s="11">
        <f t="shared" si="52"/>
        <v>0</v>
      </c>
      <c r="CE71" s="11">
        <f t="shared" si="52"/>
        <v>0</v>
      </c>
      <c r="CF71" s="11">
        <f t="shared" si="52"/>
        <v>0</v>
      </c>
      <c r="CG71" s="11">
        <f t="shared" si="52"/>
        <v>0</v>
      </c>
      <c r="CH71" s="175"/>
      <c r="CI71" s="76" t="s">
        <v>28</v>
      </c>
      <c r="CJ71" s="46">
        <f>COUNTIF(BQ68:CG68,"&gt;0")</f>
        <v>0</v>
      </c>
      <c r="CK71" s="76" t="s">
        <v>27</v>
      </c>
      <c r="CL71" s="46">
        <f>SUM(CJ71+BP71)</f>
        <v>0</v>
      </c>
    </row>
    <row r="72" spans="1:90" x14ac:dyDescent="0.25">
      <c r="A72" s="5">
        <v>17</v>
      </c>
      <c r="B72" s="327">
        <f>VLOOKUP(A72,'Numéro licences'!$A$4:$B$32,2)</f>
        <v>0</v>
      </c>
      <c r="C72" s="66" t="s">
        <v>4</v>
      </c>
      <c r="D72" s="11"/>
      <c r="E72" s="11"/>
      <c r="F72" s="11"/>
      <c r="G72" s="11"/>
      <c r="H72" s="11"/>
      <c r="I72" s="166"/>
      <c r="J72" s="11"/>
      <c r="K72" s="11"/>
      <c r="L72" s="11"/>
      <c r="M72" s="11"/>
      <c r="N72" s="11"/>
      <c r="O72" s="11"/>
      <c r="P72" s="11"/>
      <c r="Q72" s="11"/>
      <c r="R72" s="11"/>
      <c r="S72" s="167"/>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68">
        <f>SUM(D72:BM72)</f>
        <v>0</v>
      </c>
      <c r="BO72" s="76" t="s">
        <v>14</v>
      </c>
      <c r="BP72" s="82">
        <f>SUM(BN72+BN73)</f>
        <v>0</v>
      </c>
      <c r="BQ72" s="40"/>
      <c r="BR72" s="40"/>
      <c r="BS72" s="40"/>
      <c r="BT72" s="40"/>
      <c r="BU72" s="40"/>
      <c r="BV72" s="40"/>
      <c r="BW72" s="40"/>
      <c r="BX72" s="40"/>
      <c r="BY72" s="40"/>
      <c r="BZ72" s="40"/>
      <c r="CA72" s="40"/>
      <c r="CB72" s="40"/>
      <c r="CC72" s="40"/>
      <c r="CD72" s="40"/>
      <c r="CE72" s="40"/>
      <c r="CF72" s="40"/>
      <c r="CG72" s="40"/>
      <c r="CH72" s="40">
        <f>SUM(BQ72:CG72)</f>
        <v>0</v>
      </c>
      <c r="CI72" s="76" t="s">
        <v>14</v>
      </c>
      <c r="CJ72" s="41">
        <f>SUM(CH72+CH73)</f>
        <v>0</v>
      </c>
      <c r="CK72" s="76" t="s">
        <v>14</v>
      </c>
      <c r="CL72" s="28">
        <f>SUM(BP72+CJ72)</f>
        <v>0</v>
      </c>
    </row>
    <row r="73" spans="1:90" x14ac:dyDescent="0.25">
      <c r="A73" s="34"/>
      <c r="B73" s="328"/>
      <c r="C73" s="66" t="s">
        <v>5</v>
      </c>
      <c r="D73" s="11"/>
      <c r="E73" s="11"/>
      <c r="F73" s="11"/>
      <c r="G73" s="11"/>
      <c r="H73" s="11"/>
      <c r="I73" s="11"/>
      <c r="J73" s="11"/>
      <c r="K73" s="11"/>
      <c r="L73" s="11"/>
      <c r="M73" s="11"/>
      <c r="N73" s="11"/>
      <c r="O73" s="11"/>
      <c r="P73" s="11"/>
      <c r="Q73" s="11"/>
      <c r="R73" s="11"/>
      <c r="S73" s="167"/>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68">
        <f>SUM(D73:BM73)</f>
        <v>0</v>
      </c>
      <c r="BO73" s="76" t="s">
        <v>15</v>
      </c>
      <c r="BP73" s="83">
        <f>SUM(D75:BM75)</f>
        <v>0</v>
      </c>
      <c r="BQ73" s="40"/>
      <c r="BR73" s="40"/>
      <c r="BS73" s="40"/>
      <c r="BT73" s="40"/>
      <c r="BU73" s="40"/>
      <c r="BV73" s="40"/>
      <c r="BW73" s="40"/>
      <c r="BX73" s="40"/>
      <c r="BY73" s="40"/>
      <c r="BZ73" s="40"/>
      <c r="CA73" s="40"/>
      <c r="CB73" s="40"/>
      <c r="CC73" s="40"/>
      <c r="CD73" s="40"/>
      <c r="CE73" s="40"/>
      <c r="CF73" s="40"/>
      <c r="CG73" s="40"/>
      <c r="CH73" s="40">
        <f>SUM(BQ73:CG73)</f>
        <v>0</v>
      </c>
      <c r="CI73" s="76" t="s">
        <v>15</v>
      </c>
      <c r="CJ73" s="70">
        <f>SUM(BQ75:CG75)</f>
        <v>0</v>
      </c>
      <c r="CK73" s="76" t="s">
        <v>15</v>
      </c>
      <c r="CL73" s="71">
        <f>SUM(CJ73+BP73)</f>
        <v>0</v>
      </c>
    </row>
    <row r="74" spans="1:90" x14ac:dyDescent="0.25">
      <c r="B74" s="328"/>
      <c r="C74" s="4"/>
      <c r="D74" s="11">
        <v>0</v>
      </c>
      <c r="E74" s="11">
        <v>0</v>
      </c>
      <c r="F74" s="11">
        <v>0</v>
      </c>
      <c r="G74" s="11">
        <v>0</v>
      </c>
      <c r="H74" s="11">
        <v>0</v>
      </c>
      <c r="I74" s="11">
        <v>0</v>
      </c>
      <c r="J74" s="11">
        <v>0</v>
      </c>
      <c r="K74" s="11">
        <v>0</v>
      </c>
      <c r="L74" s="11">
        <v>0</v>
      </c>
      <c r="M74" s="11">
        <v>0</v>
      </c>
      <c r="N74" s="11">
        <v>0</v>
      </c>
      <c r="O74" s="11">
        <v>0</v>
      </c>
      <c r="P74" s="11">
        <v>0</v>
      </c>
      <c r="Q74" s="11">
        <v>0</v>
      </c>
      <c r="R74" s="11">
        <v>0</v>
      </c>
      <c r="S74" s="11">
        <v>0</v>
      </c>
      <c r="T74" s="11">
        <v>0</v>
      </c>
      <c r="U74" s="11">
        <v>0</v>
      </c>
      <c r="V74" s="11">
        <v>0</v>
      </c>
      <c r="W74" s="11">
        <v>0</v>
      </c>
      <c r="X74" s="11">
        <v>0</v>
      </c>
      <c r="Y74" s="11">
        <v>0</v>
      </c>
      <c r="Z74" s="11">
        <v>0</v>
      </c>
      <c r="AA74" s="11">
        <v>0</v>
      </c>
      <c r="AB74" s="11">
        <v>0</v>
      </c>
      <c r="AC74" s="11">
        <v>0</v>
      </c>
      <c r="AD74" s="11">
        <v>0</v>
      </c>
      <c r="AE74" s="11">
        <v>0</v>
      </c>
      <c r="AF74" s="11">
        <v>0</v>
      </c>
      <c r="AG74" s="11">
        <v>0</v>
      </c>
      <c r="AH74" s="11">
        <v>0</v>
      </c>
      <c r="AI74" s="11">
        <v>0</v>
      </c>
      <c r="AJ74" s="11">
        <v>0</v>
      </c>
      <c r="AK74" s="11">
        <v>0</v>
      </c>
      <c r="AL74" s="11">
        <v>0</v>
      </c>
      <c r="AM74" s="11">
        <v>0</v>
      </c>
      <c r="AN74" s="11">
        <v>0</v>
      </c>
      <c r="AO74" s="11">
        <v>0</v>
      </c>
      <c r="AP74" s="11">
        <v>0</v>
      </c>
      <c r="AQ74" s="11">
        <v>0</v>
      </c>
      <c r="AR74" s="11">
        <v>0</v>
      </c>
      <c r="AS74" s="11">
        <v>0</v>
      </c>
      <c r="AT74" s="11">
        <v>0</v>
      </c>
      <c r="AU74" s="11">
        <v>0</v>
      </c>
      <c r="AV74" s="11">
        <v>0</v>
      </c>
      <c r="AW74" s="11">
        <v>0</v>
      </c>
      <c r="AX74" s="11">
        <v>0</v>
      </c>
      <c r="AY74" s="11">
        <v>0</v>
      </c>
      <c r="AZ74" s="11">
        <v>0</v>
      </c>
      <c r="BA74" s="11">
        <v>0</v>
      </c>
      <c r="BB74" s="11">
        <v>0</v>
      </c>
      <c r="BC74" s="11">
        <v>0</v>
      </c>
      <c r="BD74" s="11">
        <v>0</v>
      </c>
      <c r="BE74" s="11">
        <v>0</v>
      </c>
      <c r="BF74" s="11">
        <v>0</v>
      </c>
      <c r="BG74" s="11">
        <v>0</v>
      </c>
      <c r="BH74" s="11">
        <v>0</v>
      </c>
      <c r="BI74" s="11">
        <v>0</v>
      </c>
      <c r="BJ74" s="11">
        <v>0</v>
      </c>
      <c r="BK74" s="11">
        <v>0</v>
      </c>
      <c r="BL74" s="11">
        <v>0</v>
      </c>
      <c r="BM74" s="11">
        <v>0</v>
      </c>
      <c r="BN74" s="174"/>
      <c r="BO74" s="76" t="s">
        <v>16</v>
      </c>
      <c r="BP74" s="84">
        <f>SUM(C74:BM74)</f>
        <v>0</v>
      </c>
      <c r="BQ74" s="11">
        <v>0</v>
      </c>
      <c r="BR74" s="11">
        <v>0</v>
      </c>
      <c r="BS74" s="11">
        <v>0</v>
      </c>
      <c r="BT74" s="11">
        <v>0</v>
      </c>
      <c r="BU74" s="11">
        <v>0</v>
      </c>
      <c r="BV74" s="11">
        <v>0</v>
      </c>
      <c r="BW74" s="11">
        <v>0</v>
      </c>
      <c r="BX74" s="11">
        <v>0</v>
      </c>
      <c r="BY74" s="11">
        <v>0</v>
      </c>
      <c r="BZ74" s="11">
        <v>0</v>
      </c>
      <c r="CA74" s="11">
        <v>0</v>
      </c>
      <c r="CB74" s="11">
        <v>0</v>
      </c>
      <c r="CC74" s="11">
        <v>0</v>
      </c>
      <c r="CD74" s="11">
        <v>0</v>
      </c>
      <c r="CE74" s="11">
        <v>0</v>
      </c>
      <c r="CF74" s="11">
        <v>0</v>
      </c>
      <c r="CG74" s="11">
        <v>0</v>
      </c>
      <c r="CH74" s="175"/>
      <c r="CI74" s="76" t="s">
        <v>16</v>
      </c>
      <c r="CJ74" s="46">
        <f>SUM(BQ74:CH74)</f>
        <v>0</v>
      </c>
      <c r="CK74" s="76" t="s">
        <v>16</v>
      </c>
      <c r="CL74" s="46">
        <f>SUM(CJ74+BP74)</f>
        <v>0</v>
      </c>
    </row>
    <row r="75" spans="1:90" x14ac:dyDescent="0.25">
      <c r="B75" s="329"/>
      <c r="C75" s="4"/>
      <c r="D75" s="11">
        <f t="shared" ref="D75:BM75" si="53">SUM((D72+D73)*D74)</f>
        <v>0</v>
      </c>
      <c r="E75" s="11">
        <f t="shared" si="53"/>
        <v>0</v>
      </c>
      <c r="F75" s="11">
        <f t="shared" si="53"/>
        <v>0</v>
      </c>
      <c r="G75" s="11">
        <f t="shared" si="53"/>
        <v>0</v>
      </c>
      <c r="H75" s="11">
        <f t="shared" si="53"/>
        <v>0</v>
      </c>
      <c r="I75" s="11">
        <f t="shared" si="53"/>
        <v>0</v>
      </c>
      <c r="J75" s="11">
        <f t="shared" si="53"/>
        <v>0</v>
      </c>
      <c r="K75" s="11">
        <f t="shared" si="53"/>
        <v>0</v>
      </c>
      <c r="L75" s="11">
        <f t="shared" si="53"/>
        <v>0</v>
      </c>
      <c r="M75" s="11">
        <f t="shared" si="53"/>
        <v>0</v>
      </c>
      <c r="N75" s="11">
        <f t="shared" si="53"/>
        <v>0</v>
      </c>
      <c r="O75" s="11">
        <f t="shared" si="53"/>
        <v>0</v>
      </c>
      <c r="P75" s="11">
        <f t="shared" si="53"/>
        <v>0</v>
      </c>
      <c r="Q75" s="11">
        <f t="shared" si="53"/>
        <v>0</v>
      </c>
      <c r="R75" s="11">
        <f t="shared" si="53"/>
        <v>0</v>
      </c>
      <c r="S75" s="11">
        <f t="shared" si="53"/>
        <v>0</v>
      </c>
      <c r="T75" s="11">
        <f t="shared" si="53"/>
        <v>0</v>
      </c>
      <c r="U75" s="11">
        <f t="shared" si="53"/>
        <v>0</v>
      </c>
      <c r="V75" s="11">
        <f t="shared" si="53"/>
        <v>0</v>
      </c>
      <c r="W75" s="11">
        <f t="shared" si="53"/>
        <v>0</v>
      </c>
      <c r="X75" s="11">
        <f t="shared" si="53"/>
        <v>0</v>
      </c>
      <c r="Y75" s="11">
        <f t="shared" si="53"/>
        <v>0</v>
      </c>
      <c r="Z75" s="11">
        <f t="shared" si="53"/>
        <v>0</v>
      </c>
      <c r="AA75" s="11">
        <f t="shared" si="53"/>
        <v>0</v>
      </c>
      <c r="AB75" s="11">
        <f t="shared" si="53"/>
        <v>0</v>
      </c>
      <c r="AC75" s="11">
        <f t="shared" si="53"/>
        <v>0</v>
      </c>
      <c r="AD75" s="11">
        <f t="shared" si="53"/>
        <v>0</v>
      </c>
      <c r="AE75" s="11">
        <f t="shared" si="53"/>
        <v>0</v>
      </c>
      <c r="AF75" s="11">
        <f t="shared" si="53"/>
        <v>0</v>
      </c>
      <c r="AG75" s="11">
        <f t="shared" si="53"/>
        <v>0</v>
      </c>
      <c r="AH75" s="11">
        <f t="shared" si="53"/>
        <v>0</v>
      </c>
      <c r="AI75" s="11">
        <f t="shared" si="53"/>
        <v>0</v>
      </c>
      <c r="AJ75" s="11">
        <f t="shared" si="53"/>
        <v>0</v>
      </c>
      <c r="AK75" s="11">
        <f t="shared" si="53"/>
        <v>0</v>
      </c>
      <c r="AL75" s="11">
        <f t="shared" si="53"/>
        <v>0</v>
      </c>
      <c r="AM75" s="11">
        <f t="shared" si="53"/>
        <v>0</v>
      </c>
      <c r="AN75" s="11">
        <f t="shared" si="53"/>
        <v>0</v>
      </c>
      <c r="AO75" s="11">
        <f t="shared" si="53"/>
        <v>0</v>
      </c>
      <c r="AP75" s="11">
        <f t="shared" si="53"/>
        <v>0</v>
      </c>
      <c r="AQ75" s="11">
        <f t="shared" si="53"/>
        <v>0</v>
      </c>
      <c r="AR75" s="11">
        <f t="shared" si="53"/>
        <v>0</v>
      </c>
      <c r="AS75" s="11">
        <f t="shared" si="53"/>
        <v>0</v>
      </c>
      <c r="AT75" s="11">
        <f t="shared" si="53"/>
        <v>0</v>
      </c>
      <c r="AU75" s="11">
        <f t="shared" si="53"/>
        <v>0</v>
      </c>
      <c r="AV75" s="11">
        <f t="shared" si="53"/>
        <v>0</v>
      </c>
      <c r="AW75" s="11">
        <f t="shared" si="53"/>
        <v>0</v>
      </c>
      <c r="AX75" s="11">
        <f t="shared" si="53"/>
        <v>0</v>
      </c>
      <c r="AY75" s="11">
        <f t="shared" si="53"/>
        <v>0</v>
      </c>
      <c r="AZ75" s="11">
        <f t="shared" si="53"/>
        <v>0</v>
      </c>
      <c r="BA75" s="11">
        <f t="shared" si="53"/>
        <v>0</v>
      </c>
      <c r="BB75" s="11">
        <f t="shared" si="53"/>
        <v>0</v>
      </c>
      <c r="BC75" s="11">
        <f t="shared" si="53"/>
        <v>0</v>
      </c>
      <c r="BD75" s="11">
        <f t="shared" si="53"/>
        <v>0</v>
      </c>
      <c r="BE75" s="11">
        <f t="shared" si="53"/>
        <v>0</v>
      </c>
      <c r="BF75" s="11">
        <f t="shared" si="53"/>
        <v>0</v>
      </c>
      <c r="BG75" s="11">
        <f t="shared" si="53"/>
        <v>0</v>
      </c>
      <c r="BH75" s="11">
        <f t="shared" si="53"/>
        <v>0</v>
      </c>
      <c r="BI75" s="11">
        <f t="shared" si="53"/>
        <v>0</v>
      </c>
      <c r="BJ75" s="11">
        <v>0</v>
      </c>
      <c r="BK75" s="11">
        <f t="shared" ref="BK75" si="54">SUM((BK72+BK73)*BK74)</f>
        <v>0</v>
      </c>
      <c r="BL75" s="11">
        <f t="shared" si="53"/>
        <v>0</v>
      </c>
      <c r="BM75" s="11">
        <f t="shared" si="53"/>
        <v>0</v>
      </c>
      <c r="BN75" s="174"/>
      <c r="BO75" s="76" t="s">
        <v>27</v>
      </c>
      <c r="BP75" s="84">
        <f>COUNTIF(D72:BM72,"&gt;0")</f>
        <v>0</v>
      </c>
      <c r="BQ75" s="11">
        <f t="shared" ref="BQ75:CG75" si="55">SUM((BQ72+BQ73)*BQ74)</f>
        <v>0</v>
      </c>
      <c r="BR75" s="11">
        <f t="shared" si="55"/>
        <v>0</v>
      </c>
      <c r="BS75" s="11">
        <f t="shared" si="55"/>
        <v>0</v>
      </c>
      <c r="BT75" s="11">
        <f t="shared" si="55"/>
        <v>0</v>
      </c>
      <c r="BU75" s="11">
        <f t="shared" si="55"/>
        <v>0</v>
      </c>
      <c r="BV75" s="11">
        <f t="shared" si="55"/>
        <v>0</v>
      </c>
      <c r="BW75" s="11">
        <f t="shared" si="55"/>
        <v>0</v>
      </c>
      <c r="BX75" s="11">
        <f t="shared" si="55"/>
        <v>0</v>
      </c>
      <c r="BY75" s="11">
        <f t="shared" si="55"/>
        <v>0</v>
      </c>
      <c r="BZ75" s="11">
        <f t="shared" si="55"/>
        <v>0</v>
      </c>
      <c r="CA75" s="11">
        <f t="shared" si="55"/>
        <v>0</v>
      </c>
      <c r="CB75" s="11">
        <f t="shared" si="55"/>
        <v>0</v>
      </c>
      <c r="CC75" s="11">
        <f t="shared" si="55"/>
        <v>0</v>
      </c>
      <c r="CD75" s="11">
        <f t="shared" si="55"/>
        <v>0</v>
      </c>
      <c r="CE75" s="11">
        <f t="shared" si="55"/>
        <v>0</v>
      </c>
      <c r="CF75" s="11">
        <f t="shared" si="55"/>
        <v>0</v>
      </c>
      <c r="CG75" s="11">
        <f t="shared" si="55"/>
        <v>0</v>
      </c>
      <c r="CH75" s="175"/>
      <c r="CI75" s="76" t="s">
        <v>28</v>
      </c>
      <c r="CJ75" s="46">
        <f>COUNTIF(BQ72:CG72,"&gt;0")</f>
        <v>0</v>
      </c>
      <c r="CK75" s="76" t="s">
        <v>27</v>
      </c>
      <c r="CL75" s="46">
        <f>SUM(CJ75+BP75)</f>
        <v>0</v>
      </c>
    </row>
    <row r="76" spans="1:90" x14ac:dyDescent="0.25">
      <c r="A76" s="5">
        <v>18</v>
      </c>
      <c r="B76" s="327">
        <f>VLOOKUP(A76,'Numéro licences'!$A$4:$B$32,2)</f>
        <v>0</v>
      </c>
      <c r="C76" s="66" t="s">
        <v>4</v>
      </c>
      <c r="D76" s="11"/>
      <c r="E76" s="11"/>
      <c r="F76" s="11"/>
      <c r="G76" s="11"/>
      <c r="H76" s="11"/>
      <c r="I76" s="166"/>
      <c r="J76" s="11"/>
      <c r="K76" s="11"/>
      <c r="L76" s="11"/>
      <c r="M76" s="11"/>
      <c r="N76" s="11"/>
      <c r="O76" s="11"/>
      <c r="P76" s="11"/>
      <c r="Q76" s="11"/>
      <c r="R76" s="11"/>
      <c r="S76" s="167"/>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68">
        <f>SUM(D76:BM76)</f>
        <v>0</v>
      </c>
      <c r="BO76" s="76" t="s">
        <v>14</v>
      </c>
      <c r="BP76" s="82">
        <f>SUM(BN76+BN77)</f>
        <v>0</v>
      </c>
      <c r="BQ76" s="40"/>
      <c r="BR76" s="40"/>
      <c r="BS76" s="40"/>
      <c r="BT76" s="40"/>
      <c r="BU76" s="40"/>
      <c r="BV76" s="40"/>
      <c r="BW76" s="40"/>
      <c r="BX76" s="40"/>
      <c r="BY76" s="40"/>
      <c r="BZ76" s="40"/>
      <c r="CA76" s="40"/>
      <c r="CB76" s="40"/>
      <c r="CC76" s="40"/>
      <c r="CD76" s="40"/>
      <c r="CE76" s="40"/>
      <c r="CF76" s="40"/>
      <c r="CG76" s="40"/>
      <c r="CH76" s="40">
        <f>SUM(BQ76:CG76)</f>
        <v>0</v>
      </c>
      <c r="CI76" s="76" t="s">
        <v>14</v>
      </c>
      <c r="CJ76" s="41">
        <f>SUM(CH76+CH77)</f>
        <v>0</v>
      </c>
      <c r="CK76" s="76" t="s">
        <v>14</v>
      </c>
      <c r="CL76" s="28">
        <f>SUM(BP76+CJ76)</f>
        <v>0</v>
      </c>
    </row>
    <row r="77" spans="1:90" x14ac:dyDescent="0.25">
      <c r="A77" s="34"/>
      <c r="B77" s="328"/>
      <c r="C77" s="66" t="s">
        <v>5</v>
      </c>
      <c r="D77" s="11"/>
      <c r="E77" s="11"/>
      <c r="F77" s="11"/>
      <c r="G77" s="11"/>
      <c r="H77" s="11"/>
      <c r="I77" s="11"/>
      <c r="J77" s="11"/>
      <c r="K77" s="11"/>
      <c r="L77" s="11"/>
      <c r="M77" s="11"/>
      <c r="N77" s="11"/>
      <c r="O77" s="11"/>
      <c r="P77" s="11"/>
      <c r="Q77" s="11"/>
      <c r="R77" s="11"/>
      <c r="S77" s="167"/>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68">
        <f>SUM(D77:BM77)</f>
        <v>0</v>
      </c>
      <c r="BO77" s="76" t="s">
        <v>15</v>
      </c>
      <c r="BP77" s="83">
        <f>SUM(D79:BM79)</f>
        <v>0</v>
      </c>
      <c r="BQ77" s="40"/>
      <c r="BR77" s="40"/>
      <c r="BS77" s="40"/>
      <c r="BT77" s="40"/>
      <c r="BU77" s="40"/>
      <c r="BV77" s="40"/>
      <c r="BW77" s="40"/>
      <c r="BX77" s="40"/>
      <c r="BY77" s="40"/>
      <c r="BZ77" s="40"/>
      <c r="CA77" s="40"/>
      <c r="CB77" s="40"/>
      <c r="CC77" s="40"/>
      <c r="CD77" s="40"/>
      <c r="CE77" s="40"/>
      <c r="CF77" s="40"/>
      <c r="CG77" s="40"/>
      <c r="CH77" s="40">
        <f>SUM(BQ77:CG77)</f>
        <v>0</v>
      </c>
      <c r="CI77" s="76" t="s">
        <v>15</v>
      </c>
      <c r="CJ77" s="70">
        <f>SUM(BQ79:CG79)</f>
        <v>0</v>
      </c>
      <c r="CK77" s="76" t="s">
        <v>15</v>
      </c>
      <c r="CL77" s="71">
        <f>SUM(CJ77+BP77)</f>
        <v>0</v>
      </c>
    </row>
    <row r="78" spans="1:90" x14ac:dyDescent="0.25">
      <c r="B78" s="328"/>
      <c r="C78" s="4"/>
      <c r="D78" s="11">
        <v>0</v>
      </c>
      <c r="E78" s="11">
        <v>0</v>
      </c>
      <c r="F78" s="11">
        <v>0</v>
      </c>
      <c r="G78" s="11">
        <v>0</v>
      </c>
      <c r="H78" s="11">
        <v>0</v>
      </c>
      <c r="I78" s="11">
        <v>0</v>
      </c>
      <c r="J78" s="11">
        <v>0</v>
      </c>
      <c r="K78" s="11">
        <v>0</v>
      </c>
      <c r="L78" s="11">
        <v>0</v>
      </c>
      <c r="M78" s="11">
        <v>0</v>
      </c>
      <c r="N78" s="11">
        <v>0</v>
      </c>
      <c r="O78" s="11">
        <v>0</v>
      </c>
      <c r="P78" s="11">
        <v>0</v>
      </c>
      <c r="Q78" s="11">
        <v>0</v>
      </c>
      <c r="R78" s="11">
        <v>0</v>
      </c>
      <c r="S78" s="11">
        <v>0</v>
      </c>
      <c r="T78" s="11">
        <v>0</v>
      </c>
      <c r="U78" s="11">
        <v>0</v>
      </c>
      <c r="V78" s="11">
        <v>0</v>
      </c>
      <c r="W78" s="11">
        <v>0</v>
      </c>
      <c r="X78" s="11">
        <v>0</v>
      </c>
      <c r="Y78" s="11">
        <v>0</v>
      </c>
      <c r="Z78" s="11">
        <v>0</v>
      </c>
      <c r="AA78" s="11">
        <v>0</v>
      </c>
      <c r="AB78" s="11">
        <v>0</v>
      </c>
      <c r="AC78" s="11">
        <v>0</v>
      </c>
      <c r="AD78" s="11">
        <v>0</v>
      </c>
      <c r="AE78" s="11">
        <v>0</v>
      </c>
      <c r="AF78" s="11">
        <v>0</v>
      </c>
      <c r="AG78" s="11">
        <v>0</v>
      </c>
      <c r="AH78" s="11">
        <v>0</v>
      </c>
      <c r="AI78" s="11">
        <v>0</v>
      </c>
      <c r="AJ78" s="11">
        <v>0</v>
      </c>
      <c r="AK78" s="11">
        <v>0</v>
      </c>
      <c r="AL78" s="11">
        <v>0</v>
      </c>
      <c r="AM78" s="11">
        <v>0</v>
      </c>
      <c r="AN78" s="11">
        <v>0</v>
      </c>
      <c r="AO78" s="11">
        <v>0</v>
      </c>
      <c r="AP78" s="11">
        <v>0</v>
      </c>
      <c r="AQ78" s="11">
        <v>0</v>
      </c>
      <c r="AR78" s="11">
        <v>0</v>
      </c>
      <c r="AS78" s="11">
        <v>0</v>
      </c>
      <c r="AT78" s="11">
        <v>0</v>
      </c>
      <c r="AU78" s="11">
        <v>0</v>
      </c>
      <c r="AV78" s="11">
        <v>0</v>
      </c>
      <c r="AW78" s="11">
        <v>0</v>
      </c>
      <c r="AX78" s="11">
        <v>0</v>
      </c>
      <c r="AY78" s="11">
        <v>0</v>
      </c>
      <c r="AZ78" s="11">
        <v>0</v>
      </c>
      <c r="BA78" s="11">
        <v>0</v>
      </c>
      <c r="BB78" s="11">
        <v>0</v>
      </c>
      <c r="BC78" s="11">
        <v>0</v>
      </c>
      <c r="BD78" s="11">
        <v>0</v>
      </c>
      <c r="BE78" s="11">
        <v>0</v>
      </c>
      <c r="BF78" s="11">
        <v>0</v>
      </c>
      <c r="BG78" s="11">
        <v>0</v>
      </c>
      <c r="BH78" s="11">
        <v>0</v>
      </c>
      <c r="BI78" s="11">
        <v>0</v>
      </c>
      <c r="BJ78" s="11">
        <v>0</v>
      </c>
      <c r="BK78" s="11">
        <v>0</v>
      </c>
      <c r="BL78" s="11">
        <v>0</v>
      </c>
      <c r="BM78" s="11">
        <v>0</v>
      </c>
      <c r="BN78" s="174"/>
      <c r="BO78" s="76" t="s">
        <v>16</v>
      </c>
      <c r="BP78" s="84">
        <f>SUM(C78:BM78)</f>
        <v>0</v>
      </c>
      <c r="BQ78" s="11">
        <v>0</v>
      </c>
      <c r="BR78" s="11">
        <v>0</v>
      </c>
      <c r="BS78" s="11">
        <v>0</v>
      </c>
      <c r="BT78" s="11">
        <v>0</v>
      </c>
      <c r="BU78" s="11">
        <v>0</v>
      </c>
      <c r="BV78" s="11">
        <v>0</v>
      </c>
      <c r="BW78" s="11">
        <v>0</v>
      </c>
      <c r="BX78" s="11">
        <v>0</v>
      </c>
      <c r="BY78" s="11">
        <v>0</v>
      </c>
      <c r="BZ78" s="11">
        <v>0</v>
      </c>
      <c r="CA78" s="11">
        <v>0</v>
      </c>
      <c r="CB78" s="11">
        <v>0</v>
      </c>
      <c r="CC78" s="11">
        <v>0</v>
      </c>
      <c r="CD78" s="11">
        <v>0</v>
      </c>
      <c r="CE78" s="11">
        <v>0</v>
      </c>
      <c r="CF78" s="11">
        <v>0</v>
      </c>
      <c r="CG78" s="11">
        <v>0</v>
      </c>
      <c r="CH78" s="175"/>
      <c r="CI78" s="76" t="s">
        <v>16</v>
      </c>
      <c r="CJ78" s="46">
        <f>SUM(BQ78:CH78)</f>
        <v>0</v>
      </c>
      <c r="CK78" s="76" t="s">
        <v>16</v>
      </c>
      <c r="CL78" s="46">
        <f>SUM(CJ78+BP78)</f>
        <v>0</v>
      </c>
    </row>
    <row r="79" spans="1:90" x14ac:dyDescent="0.25">
      <c r="B79" s="329"/>
      <c r="C79" s="4"/>
      <c r="D79" s="11">
        <f t="shared" ref="D79:BM79" si="56">SUM((D76+D77)*D78)</f>
        <v>0</v>
      </c>
      <c r="E79" s="11">
        <f t="shared" si="56"/>
        <v>0</v>
      </c>
      <c r="F79" s="11">
        <f t="shared" si="56"/>
        <v>0</v>
      </c>
      <c r="G79" s="11">
        <f t="shared" si="56"/>
        <v>0</v>
      </c>
      <c r="H79" s="11">
        <f t="shared" si="56"/>
        <v>0</v>
      </c>
      <c r="I79" s="11">
        <f t="shared" si="56"/>
        <v>0</v>
      </c>
      <c r="J79" s="11">
        <f t="shared" si="56"/>
        <v>0</v>
      </c>
      <c r="K79" s="11">
        <f t="shared" si="56"/>
        <v>0</v>
      </c>
      <c r="L79" s="11">
        <f t="shared" si="56"/>
        <v>0</v>
      </c>
      <c r="M79" s="11">
        <f t="shared" si="56"/>
        <v>0</v>
      </c>
      <c r="N79" s="11">
        <f t="shared" si="56"/>
        <v>0</v>
      </c>
      <c r="O79" s="11">
        <f t="shared" si="56"/>
        <v>0</v>
      </c>
      <c r="P79" s="11">
        <f t="shared" si="56"/>
        <v>0</v>
      </c>
      <c r="Q79" s="11">
        <f t="shared" si="56"/>
        <v>0</v>
      </c>
      <c r="R79" s="11">
        <f t="shared" si="56"/>
        <v>0</v>
      </c>
      <c r="S79" s="11">
        <f t="shared" si="56"/>
        <v>0</v>
      </c>
      <c r="T79" s="11">
        <f t="shared" si="56"/>
        <v>0</v>
      </c>
      <c r="U79" s="11">
        <f t="shared" si="56"/>
        <v>0</v>
      </c>
      <c r="V79" s="11">
        <f t="shared" si="56"/>
        <v>0</v>
      </c>
      <c r="W79" s="11">
        <f t="shared" si="56"/>
        <v>0</v>
      </c>
      <c r="X79" s="11">
        <f t="shared" si="56"/>
        <v>0</v>
      </c>
      <c r="Y79" s="11">
        <f t="shared" si="56"/>
        <v>0</v>
      </c>
      <c r="Z79" s="11">
        <f t="shared" si="56"/>
        <v>0</v>
      </c>
      <c r="AA79" s="11">
        <f t="shared" si="56"/>
        <v>0</v>
      </c>
      <c r="AB79" s="11">
        <f t="shared" si="56"/>
        <v>0</v>
      </c>
      <c r="AC79" s="11">
        <f t="shared" si="56"/>
        <v>0</v>
      </c>
      <c r="AD79" s="11">
        <f t="shared" si="56"/>
        <v>0</v>
      </c>
      <c r="AE79" s="11">
        <f t="shared" si="56"/>
        <v>0</v>
      </c>
      <c r="AF79" s="11">
        <f t="shared" si="56"/>
        <v>0</v>
      </c>
      <c r="AG79" s="11">
        <f t="shared" si="56"/>
        <v>0</v>
      </c>
      <c r="AH79" s="11">
        <f t="shared" si="56"/>
        <v>0</v>
      </c>
      <c r="AI79" s="11">
        <f t="shared" si="56"/>
        <v>0</v>
      </c>
      <c r="AJ79" s="11">
        <f t="shared" si="56"/>
        <v>0</v>
      </c>
      <c r="AK79" s="11">
        <f t="shared" si="56"/>
        <v>0</v>
      </c>
      <c r="AL79" s="11">
        <f t="shared" si="56"/>
        <v>0</v>
      </c>
      <c r="AM79" s="11">
        <f t="shared" si="56"/>
        <v>0</v>
      </c>
      <c r="AN79" s="11">
        <f t="shared" si="56"/>
        <v>0</v>
      </c>
      <c r="AO79" s="11">
        <f t="shared" si="56"/>
        <v>0</v>
      </c>
      <c r="AP79" s="11">
        <f t="shared" si="56"/>
        <v>0</v>
      </c>
      <c r="AQ79" s="11">
        <f t="shared" si="56"/>
        <v>0</v>
      </c>
      <c r="AR79" s="11">
        <f t="shared" si="56"/>
        <v>0</v>
      </c>
      <c r="AS79" s="11">
        <f t="shared" si="56"/>
        <v>0</v>
      </c>
      <c r="AT79" s="11">
        <f t="shared" si="56"/>
        <v>0</v>
      </c>
      <c r="AU79" s="11">
        <f t="shared" si="56"/>
        <v>0</v>
      </c>
      <c r="AV79" s="11">
        <f t="shared" si="56"/>
        <v>0</v>
      </c>
      <c r="AW79" s="11">
        <f t="shared" si="56"/>
        <v>0</v>
      </c>
      <c r="AX79" s="11">
        <f t="shared" si="56"/>
        <v>0</v>
      </c>
      <c r="AY79" s="11">
        <f t="shared" si="56"/>
        <v>0</v>
      </c>
      <c r="AZ79" s="11">
        <f t="shared" si="56"/>
        <v>0</v>
      </c>
      <c r="BA79" s="11">
        <f t="shared" si="56"/>
        <v>0</v>
      </c>
      <c r="BB79" s="11">
        <f t="shared" si="56"/>
        <v>0</v>
      </c>
      <c r="BC79" s="11">
        <f t="shared" si="56"/>
        <v>0</v>
      </c>
      <c r="BD79" s="11">
        <f t="shared" si="56"/>
        <v>0</v>
      </c>
      <c r="BE79" s="11">
        <f t="shared" si="56"/>
        <v>0</v>
      </c>
      <c r="BF79" s="11">
        <f t="shared" si="56"/>
        <v>0</v>
      </c>
      <c r="BG79" s="11">
        <f t="shared" si="56"/>
        <v>0</v>
      </c>
      <c r="BH79" s="11">
        <f t="shared" si="56"/>
        <v>0</v>
      </c>
      <c r="BI79" s="11">
        <f t="shared" si="56"/>
        <v>0</v>
      </c>
      <c r="BJ79" s="11">
        <v>0</v>
      </c>
      <c r="BK79" s="11">
        <f t="shared" ref="BK79" si="57">SUM((BK76+BK77)*BK78)</f>
        <v>0</v>
      </c>
      <c r="BL79" s="11">
        <f t="shared" si="56"/>
        <v>0</v>
      </c>
      <c r="BM79" s="11">
        <f t="shared" si="56"/>
        <v>0</v>
      </c>
      <c r="BN79" s="174"/>
      <c r="BO79" s="76" t="s">
        <v>27</v>
      </c>
      <c r="BP79" s="84">
        <f>COUNTIF(D76:BM76,"&gt;0")</f>
        <v>0</v>
      </c>
      <c r="BQ79" s="11">
        <f t="shared" ref="BQ79:CG79" si="58">SUM((BQ76+BQ77)*BQ78)</f>
        <v>0</v>
      </c>
      <c r="BR79" s="11">
        <f t="shared" si="58"/>
        <v>0</v>
      </c>
      <c r="BS79" s="11">
        <f t="shared" si="58"/>
        <v>0</v>
      </c>
      <c r="BT79" s="11">
        <f t="shared" si="58"/>
        <v>0</v>
      </c>
      <c r="BU79" s="11">
        <f t="shared" si="58"/>
        <v>0</v>
      </c>
      <c r="BV79" s="11">
        <f t="shared" si="58"/>
        <v>0</v>
      </c>
      <c r="BW79" s="11">
        <f t="shared" si="58"/>
        <v>0</v>
      </c>
      <c r="BX79" s="11">
        <f t="shared" si="58"/>
        <v>0</v>
      </c>
      <c r="BY79" s="11">
        <f t="shared" si="58"/>
        <v>0</v>
      </c>
      <c r="BZ79" s="11">
        <f t="shared" si="58"/>
        <v>0</v>
      </c>
      <c r="CA79" s="11">
        <f t="shared" si="58"/>
        <v>0</v>
      </c>
      <c r="CB79" s="11">
        <f t="shared" si="58"/>
        <v>0</v>
      </c>
      <c r="CC79" s="11">
        <f t="shared" si="58"/>
        <v>0</v>
      </c>
      <c r="CD79" s="11">
        <f t="shared" si="58"/>
        <v>0</v>
      </c>
      <c r="CE79" s="11">
        <f t="shared" si="58"/>
        <v>0</v>
      </c>
      <c r="CF79" s="11">
        <f t="shared" si="58"/>
        <v>0</v>
      </c>
      <c r="CG79" s="11">
        <f t="shared" si="58"/>
        <v>0</v>
      </c>
      <c r="CH79" s="175"/>
      <c r="CI79" s="76" t="s">
        <v>28</v>
      </c>
      <c r="CJ79" s="46">
        <f>COUNTIF(BQ76:CG76,"&gt;0")</f>
        <v>0</v>
      </c>
      <c r="CK79" s="76" t="s">
        <v>27</v>
      </c>
      <c r="CL79" s="46">
        <f>SUM(CJ79+BP79)</f>
        <v>0</v>
      </c>
    </row>
    <row r="80" spans="1:90" x14ac:dyDescent="0.25">
      <c r="A80" s="5">
        <v>19</v>
      </c>
      <c r="B80" s="327">
        <f>VLOOKUP(A80,'Numéro licences'!$A$4:$B$32,2)</f>
        <v>0</v>
      </c>
      <c r="C80" s="66" t="s">
        <v>4</v>
      </c>
      <c r="D80" s="11"/>
      <c r="E80" s="11"/>
      <c r="F80" s="11"/>
      <c r="G80" s="11"/>
      <c r="H80" s="11"/>
      <c r="I80" s="166"/>
      <c r="J80" s="11"/>
      <c r="K80" s="11"/>
      <c r="L80" s="11"/>
      <c r="M80" s="11"/>
      <c r="N80" s="11"/>
      <c r="O80" s="11"/>
      <c r="P80" s="11"/>
      <c r="Q80" s="11"/>
      <c r="R80" s="11"/>
      <c r="S80" s="167"/>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68">
        <f>SUM(D80:BM80)</f>
        <v>0</v>
      </c>
      <c r="BO80" s="76" t="s">
        <v>14</v>
      </c>
      <c r="BP80" s="82">
        <f>SUM(BN80+BN81)</f>
        <v>0</v>
      </c>
      <c r="BQ80" s="40"/>
      <c r="BR80" s="40"/>
      <c r="BS80" s="40"/>
      <c r="BT80" s="40"/>
      <c r="BU80" s="40"/>
      <c r="BV80" s="40"/>
      <c r="BW80" s="40"/>
      <c r="BX80" s="40"/>
      <c r="BY80" s="40"/>
      <c r="BZ80" s="40"/>
      <c r="CA80" s="40"/>
      <c r="CB80" s="40"/>
      <c r="CC80" s="40"/>
      <c r="CD80" s="40"/>
      <c r="CE80" s="40"/>
      <c r="CF80" s="40"/>
      <c r="CG80" s="40"/>
      <c r="CH80" s="40">
        <f>SUM(BQ80:CG80)</f>
        <v>0</v>
      </c>
      <c r="CI80" s="76" t="s">
        <v>14</v>
      </c>
      <c r="CJ80" s="41">
        <f>SUM(CH80+CH81)</f>
        <v>0</v>
      </c>
      <c r="CK80" s="76" t="s">
        <v>14</v>
      </c>
      <c r="CL80" s="28">
        <f>SUM(BP80+CJ80)</f>
        <v>0</v>
      </c>
    </row>
    <row r="81" spans="1:96" x14ac:dyDescent="0.25">
      <c r="A81" s="34"/>
      <c r="B81" s="328"/>
      <c r="C81" s="66" t="s">
        <v>5</v>
      </c>
      <c r="D81" s="11"/>
      <c r="E81" s="11"/>
      <c r="F81" s="11"/>
      <c r="G81" s="11"/>
      <c r="H81" s="11"/>
      <c r="I81" s="11"/>
      <c r="J81" s="11"/>
      <c r="K81" s="11"/>
      <c r="L81" s="11"/>
      <c r="M81" s="11"/>
      <c r="N81" s="11"/>
      <c r="O81" s="11"/>
      <c r="P81" s="11"/>
      <c r="Q81" s="11"/>
      <c r="R81" s="11"/>
      <c r="S81" s="167"/>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68">
        <f>SUM(D81:BM81)</f>
        <v>0</v>
      </c>
      <c r="BO81" s="76" t="s">
        <v>15</v>
      </c>
      <c r="BP81" s="83">
        <f>SUM(D83:BM83)</f>
        <v>0</v>
      </c>
      <c r="BQ81" s="40"/>
      <c r="BR81" s="40"/>
      <c r="BS81" s="40"/>
      <c r="BT81" s="40"/>
      <c r="BU81" s="40"/>
      <c r="BV81" s="40"/>
      <c r="BW81" s="40"/>
      <c r="BX81" s="40"/>
      <c r="BY81" s="40"/>
      <c r="BZ81" s="40"/>
      <c r="CA81" s="40"/>
      <c r="CB81" s="40"/>
      <c r="CC81" s="40"/>
      <c r="CD81" s="40"/>
      <c r="CE81" s="40"/>
      <c r="CF81" s="40"/>
      <c r="CG81" s="40"/>
      <c r="CH81" s="40">
        <f>SUM(BQ81:CG81)</f>
        <v>0</v>
      </c>
      <c r="CI81" s="76" t="s">
        <v>15</v>
      </c>
      <c r="CJ81" s="70">
        <f>SUM(BQ83:CG83)</f>
        <v>0</v>
      </c>
      <c r="CK81" s="76" t="s">
        <v>15</v>
      </c>
      <c r="CL81" s="71">
        <f>SUM(CJ81+BP81)</f>
        <v>0</v>
      </c>
    </row>
    <row r="82" spans="1:96" x14ac:dyDescent="0.25">
      <c r="B82" s="328"/>
      <c r="C82" s="4"/>
      <c r="D82" s="11">
        <v>0</v>
      </c>
      <c r="E82" s="11">
        <v>0</v>
      </c>
      <c r="F82" s="11">
        <v>0</v>
      </c>
      <c r="G82" s="11">
        <v>0</v>
      </c>
      <c r="H82" s="11">
        <v>0</v>
      </c>
      <c r="I82" s="11">
        <v>0</v>
      </c>
      <c r="J82" s="11">
        <v>0</v>
      </c>
      <c r="K82" s="11">
        <v>0</v>
      </c>
      <c r="L82" s="11">
        <v>0</v>
      </c>
      <c r="M82" s="11">
        <v>0</v>
      </c>
      <c r="N82" s="11">
        <v>0</v>
      </c>
      <c r="O82" s="11">
        <v>0</v>
      </c>
      <c r="P82" s="11">
        <v>0</v>
      </c>
      <c r="Q82" s="11">
        <v>0</v>
      </c>
      <c r="R82" s="11">
        <v>0</v>
      </c>
      <c r="S82" s="11">
        <v>0</v>
      </c>
      <c r="T82" s="11">
        <v>0</v>
      </c>
      <c r="U82" s="11">
        <v>0</v>
      </c>
      <c r="V82" s="11">
        <v>0</v>
      </c>
      <c r="W82" s="11">
        <v>0</v>
      </c>
      <c r="X82" s="11">
        <v>0</v>
      </c>
      <c r="Y82" s="11">
        <v>0</v>
      </c>
      <c r="Z82" s="11">
        <v>0</v>
      </c>
      <c r="AA82" s="11">
        <v>0</v>
      </c>
      <c r="AB82" s="11">
        <v>0</v>
      </c>
      <c r="AC82" s="11">
        <v>0</v>
      </c>
      <c r="AD82" s="11">
        <v>0</v>
      </c>
      <c r="AE82" s="11">
        <v>0</v>
      </c>
      <c r="AF82" s="11">
        <v>0</v>
      </c>
      <c r="AG82" s="11">
        <v>0</v>
      </c>
      <c r="AH82" s="11">
        <v>0</v>
      </c>
      <c r="AI82" s="11">
        <v>0</v>
      </c>
      <c r="AJ82" s="11">
        <v>0</v>
      </c>
      <c r="AK82" s="11">
        <v>0</v>
      </c>
      <c r="AL82" s="11">
        <v>0</v>
      </c>
      <c r="AM82" s="11">
        <v>0</v>
      </c>
      <c r="AN82" s="11">
        <v>0</v>
      </c>
      <c r="AO82" s="11">
        <v>0</v>
      </c>
      <c r="AP82" s="11">
        <v>0</v>
      </c>
      <c r="AQ82" s="11">
        <v>0</v>
      </c>
      <c r="AR82" s="11">
        <v>0</v>
      </c>
      <c r="AS82" s="11">
        <v>0</v>
      </c>
      <c r="AT82" s="11">
        <v>0</v>
      </c>
      <c r="AU82" s="11">
        <v>0</v>
      </c>
      <c r="AV82" s="11">
        <v>0</v>
      </c>
      <c r="AW82" s="11">
        <v>0</v>
      </c>
      <c r="AX82" s="11">
        <v>0</v>
      </c>
      <c r="AY82" s="11">
        <v>0</v>
      </c>
      <c r="AZ82" s="11">
        <v>0</v>
      </c>
      <c r="BA82" s="11">
        <v>0</v>
      </c>
      <c r="BB82" s="11">
        <v>0</v>
      </c>
      <c r="BC82" s="11">
        <v>0</v>
      </c>
      <c r="BD82" s="11">
        <v>0</v>
      </c>
      <c r="BE82" s="11">
        <v>0</v>
      </c>
      <c r="BF82" s="11">
        <v>0</v>
      </c>
      <c r="BG82" s="11">
        <v>0</v>
      </c>
      <c r="BH82" s="11">
        <v>0</v>
      </c>
      <c r="BI82" s="11">
        <v>0</v>
      </c>
      <c r="BJ82" s="11">
        <v>0</v>
      </c>
      <c r="BK82" s="11">
        <v>0</v>
      </c>
      <c r="BL82" s="11">
        <v>0</v>
      </c>
      <c r="BM82" s="11">
        <v>0</v>
      </c>
      <c r="BN82" s="174"/>
      <c r="BO82" s="76" t="s">
        <v>16</v>
      </c>
      <c r="BP82" s="84">
        <f>SUM(C82:BM82)</f>
        <v>0</v>
      </c>
      <c r="BQ82" s="11">
        <v>0</v>
      </c>
      <c r="BR82" s="11">
        <v>0</v>
      </c>
      <c r="BS82" s="11">
        <v>0</v>
      </c>
      <c r="BT82" s="11">
        <v>0</v>
      </c>
      <c r="BU82" s="11">
        <v>0</v>
      </c>
      <c r="BV82" s="11">
        <v>0</v>
      </c>
      <c r="BW82" s="11">
        <v>0</v>
      </c>
      <c r="BX82" s="11">
        <v>0</v>
      </c>
      <c r="BY82" s="11">
        <v>0</v>
      </c>
      <c r="BZ82" s="11">
        <v>0</v>
      </c>
      <c r="CA82" s="11">
        <v>0</v>
      </c>
      <c r="CB82" s="11">
        <v>0</v>
      </c>
      <c r="CC82" s="11">
        <v>0</v>
      </c>
      <c r="CD82" s="11">
        <v>0</v>
      </c>
      <c r="CE82" s="11">
        <v>0</v>
      </c>
      <c r="CF82" s="11">
        <v>0</v>
      </c>
      <c r="CG82" s="11">
        <v>0</v>
      </c>
      <c r="CH82" s="175"/>
      <c r="CI82" s="76" t="s">
        <v>16</v>
      </c>
      <c r="CJ82" s="46">
        <f>SUM(BQ82:CH82)</f>
        <v>0</v>
      </c>
      <c r="CK82" s="76" t="s">
        <v>16</v>
      </c>
      <c r="CL82" s="46">
        <f>SUM(CJ82+BP82)</f>
        <v>0</v>
      </c>
    </row>
    <row r="83" spans="1:96" ht="15" x14ac:dyDescent="0.25">
      <c r="B83" s="329"/>
      <c r="C83" s="4"/>
      <c r="D83" s="11">
        <f t="shared" ref="D83:BM83" si="59">SUM((D80+D81)*D82)</f>
        <v>0</v>
      </c>
      <c r="E83" s="11">
        <f t="shared" si="59"/>
        <v>0</v>
      </c>
      <c r="F83" s="11">
        <f t="shared" si="59"/>
        <v>0</v>
      </c>
      <c r="G83" s="11">
        <f t="shared" si="59"/>
        <v>0</v>
      </c>
      <c r="H83" s="11">
        <f t="shared" si="59"/>
        <v>0</v>
      </c>
      <c r="I83" s="11">
        <f t="shared" si="59"/>
        <v>0</v>
      </c>
      <c r="J83" s="11">
        <f t="shared" si="59"/>
        <v>0</v>
      </c>
      <c r="K83" s="11">
        <f t="shared" si="59"/>
        <v>0</v>
      </c>
      <c r="L83" s="11">
        <f t="shared" si="59"/>
        <v>0</v>
      </c>
      <c r="M83" s="11">
        <f t="shared" si="59"/>
        <v>0</v>
      </c>
      <c r="N83" s="11">
        <f t="shared" si="59"/>
        <v>0</v>
      </c>
      <c r="O83" s="11">
        <f t="shared" si="59"/>
        <v>0</v>
      </c>
      <c r="P83" s="11">
        <f t="shared" si="59"/>
        <v>0</v>
      </c>
      <c r="Q83" s="11">
        <f t="shared" si="59"/>
        <v>0</v>
      </c>
      <c r="R83" s="11">
        <f t="shared" si="59"/>
        <v>0</v>
      </c>
      <c r="S83" s="11">
        <f t="shared" si="59"/>
        <v>0</v>
      </c>
      <c r="T83" s="11">
        <f t="shared" si="59"/>
        <v>0</v>
      </c>
      <c r="U83" s="11">
        <f t="shared" si="59"/>
        <v>0</v>
      </c>
      <c r="V83" s="11">
        <f t="shared" si="59"/>
        <v>0</v>
      </c>
      <c r="W83" s="11">
        <f t="shared" si="59"/>
        <v>0</v>
      </c>
      <c r="X83" s="11">
        <f t="shared" si="59"/>
        <v>0</v>
      </c>
      <c r="Y83" s="11">
        <f t="shared" si="59"/>
        <v>0</v>
      </c>
      <c r="Z83" s="11">
        <f t="shared" si="59"/>
        <v>0</v>
      </c>
      <c r="AA83" s="11">
        <f t="shared" si="59"/>
        <v>0</v>
      </c>
      <c r="AB83" s="11">
        <f t="shared" si="59"/>
        <v>0</v>
      </c>
      <c r="AC83" s="11">
        <f t="shared" si="59"/>
        <v>0</v>
      </c>
      <c r="AD83" s="11">
        <f t="shared" si="59"/>
        <v>0</v>
      </c>
      <c r="AE83" s="11">
        <f t="shared" si="59"/>
        <v>0</v>
      </c>
      <c r="AF83" s="11">
        <f t="shared" si="59"/>
        <v>0</v>
      </c>
      <c r="AG83" s="11">
        <f t="shared" si="59"/>
        <v>0</v>
      </c>
      <c r="AH83" s="11">
        <f t="shared" si="59"/>
        <v>0</v>
      </c>
      <c r="AI83" s="11">
        <f t="shared" si="59"/>
        <v>0</v>
      </c>
      <c r="AJ83" s="11">
        <f t="shared" si="59"/>
        <v>0</v>
      </c>
      <c r="AK83" s="11">
        <f t="shared" si="59"/>
        <v>0</v>
      </c>
      <c r="AL83" s="11">
        <f t="shared" si="59"/>
        <v>0</v>
      </c>
      <c r="AM83" s="11">
        <f t="shared" si="59"/>
        <v>0</v>
      </c>
      <c r="AN83" s="11">
        <f t="shared" si="59"/>
        <v>0</v>
      </c>
      <c r="AO83" s="11">
        <f t="shared" si="59"/>
        <v>0</v>
      </c>
      <c r="AP83" s="11">
        <f t="shared" si="59"/>
        <v>0</v>
      </c>
      <c r="AQ83" s="11">
        <f t="shared" si="59"/>
        <v>0</v>
      </c>
      <c r="AR83" s="11">
        <f t="shared" si="59"/>
        <v>0</v>
      </c>
      <c r="AS83" s="11">
        <f t="shared" si="59"/>
        <v>0</v>
      </c>
      <c r="AT83" s="11">
        <f t="shared" si="59"/>
        <v>0</v>
      </c>
      <c r="AU83" s="11">
        <f t="shared" si="59"/>
        <v>0</v>
      </c>
      <c r="AV83" s="11">
        <f t="shared" si="59"/>
        <v>0</v>
      </c>
      <c r="AW83" s="11">
        <f t="shared" si="59"/>
        <v>0</v>
      </c>
      <c r="AX83" s="11">
        <f t="shared" si="59"/>
        <v>0</v>
      </c>
      <c r="AY83" s="11">
        <f t="shared" si="59"/>
        <v>0</v>
      </c>
      <c r="AZ83" s="11">
        <f t="shared" si="59"/>
        <v>0</v>
      </c>
      <c r="BA83" s="11">
        <f t="shared" si="59"/>
        <v>0</v>
      </c>
      <c r="BB83" s="11">
        <f t="shared" si="59"/>
        <v>0</v>
      </c>
      <c r="BC83" s="11">
        <f t="shared" si="59"/>
        <v>0</v>
      </c>
      <c r="BD83" s="11">
        <f t="shared" si="59"/>
        <v>0</v>
      </c>
      <c r="BE83" s="11">
        <f t="shared" si="59"/>
        <v>0</v>
      </c>
      <c r="BF83" s="11">
        <f t="shared" si="59"/>
        <v>0</v>
      </c>
      <c r="BG83" s="11">
        <f t="shared" si="59"/>
        <v>0</v>
      </c>
      <c r="BH83" s="11">
        <f t="shared" si="59"/>
        <v>0</v>
      </c>
      <c r="BI83" s="11">
        <f t="shared" si="59"/>
        <v>0</v>
      </c>
      <c r="BJ83" s="11">
        <v>0</v>
      </c>
      <c r="BK83" s="11">
        <f t="shared" ref="BK83" si="60">SUM((BK80+BK81)*BK82)</f>
        <v>0</v>
      </c>
      <c r="BL83" s="11">
        <f t="shared" si="59"/>
        <v>0</v>
      </c>
      <c r="BM83" s="11">
        <f t="shared" si="59"/>
        <v>0</v>
      </c>
      <c r="BN83" s="174"/>
      <c r="BO83" s="76" t="s">
        <v>27</v>
      </c>
      <c r="BP83" s="84">
        <f>COUNTIF(D80:BM80,"&gt;0")</f>
        <v>0</v>
      </c>
      <c r="BQ83" s="11">
        <f t="shared" ref="BQ83:CG83" si="61">SUM((BQ80+BQ81)*BQ82)</f>
        <v>0</v>
      </c>
      <c r="BR83" s="11">
        <f t="shared" si="61"/>
        <v>0</v>
      </c>
      <c r="BS83" s="11">
        <f t="shared" si="61"/>
        <v>0</v>
      </c>
      <c r="BT83" s="11">
        <f t="shared" si="61"/>
        <v>0</v>
      </c>
      <c r="BU83" s="11">
        <f t="shared" si="61"/>
        <v>0</v>
      </c>
      <c r="BV83" s="11">
        <f t="shared" si="61"/>
        <v>0</v>
      </c>
      <c r="BW83" s="11">
        <f t="shared" si="61"/>
        <v>0</v>
      </c>
      <c r="BX83" s="11">
        <f t="shared" si="61"/>
        <v>0</v>
      </c>
      <c r="BY83" s="11">
        <f t="shared" si="61"/>
        <v>0</v>
      </c>
      <c r="BZ83" s="11">
        <f t="shared" si="61"/>
        <v>0</v>
      </c>
      <c r="CA83" s="11">
        <f t="shared" si="61"/>
        <v>0</v>
      </c>
      <c r="CB83" s="11">
        <f t="shared" si="61"/>
        <v>0</v>
      </c>
      <c r="CC83" s="11">
        <f t="shared" si="61"/>
        <v>0</v>
      </c>
      <c r="CD83" s="11">
        <f t="shared" si="61"/>
        <v>0</v>
      </c>
      <c r="CE83" s="11">
        <f t="shared" si="61"/>
        <v>0</v>
      </c>
      <c r="CF83" s="11">
        <f t="shared" si="61"/>
        <v>0</v>
      </c>
      <c r="CG83" s="11">
        <f t="shared" si="61"/>
        <v>0</v>
      </c>
      <c r="CH83" s="175"/>
      <c r="CI83" s="76" t="s">
        <v>28</v>
      </c>
      <c r="CJ83" s="46">
        <f>COUNTIF(BQ80:CG80,"&gt;0")</f>
        <v>0</v>
      </c>
      <c r="CK83" s="76" t="s">
        <v>27</v>
      </c>
      <c r="CL83" s="46">
        <f>SUM(CJ83+BP83)</f>
        <v>0</v>
      </c>
      <c r="CP83" s="340"/>
      <c r="CQ83" s="340"/>
      <c r="CR83" s="340"/>
    </row>
    <row r="84" spans="1:96" x14ac:dyDescent="0.25">
      <c r="A84" s="5">
        <v>20</v>
      </c>
      <c r="B84" s="327">
        <f>VLOOKUP(A84,'Numéro licences'!$A$4:$B$32,2)</f>
        <v>0</v>
      </c>
      <c r="C84" s="66" t="s">
        <v>4</v>
      </c>
      <c r="D84" s="11"/>
      <c r="E84" s="11"/>
      <c r="F84" s="11"/>
      <c r="G84" s="11"/>
      <c r="H84" s="11"/>
      <c r="I84" s="166"/>
      <c r="J84" s="11"/>
      <c r="K84" s="11"/>
      <c r="L84" s="11"/>
      <c r="M84" s="11"/>
      <c r="N84" s="11"/>
      <c r="O84" s="11"/>
      <c r="P84" s="11"/>
      <c r="Q84" s="11"/>
      <c r="R84" s="11"/>
      <c r="S84" s="167"/>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68">
        <f>SUM(D84:BM84)</f>
        <v>0</v>
      </c>
      <c r="BO84" s="76" t="s">
        <v>14</v>
      </c>
      <c r="BP84" s="82">
        <f>SUM(BN84+BN85)</f>
        <v>0</v>
      </c>
      <c r="BQ84" s="40"/>
      <c r="BR84" s="40"/>
      <c r="BS84" s="40"/>
      <c r="BT84" s="40"/>
      <c r="BU84" s="40"/>
      <c r="BV84" s="40"/>
      <c r="BW84" s="40"/>
      <c r="BX84" s="40"/>
      <c r="BY84" s="40"/>
      <c r="BZ84" s="40"/>
      <c r="CA84" s="40"/>
      <c r="CB84" s="40"/>
      <c r="CC84" s="40"/>
      <c r="CD84" s="40"/>
      <c r="CE84" s="40"/>
      <c r="CF84" s="40"/>
      <c r="CG84" s="40"/>
      <c r="CH84" s="40">
        <f>SUM(BQ84:CG84)</f>
        <v>0</v>
      </c>
      <c r="CI84" s="76" t="s">
        <v>14</v>
      </c>
      <c r="CJ84" s="41">
        <f>SUM(CH84+CH85)</f>
        <v>0</v>
      </c>
      <c r="CK84" s="76" t="s">
        <v>14</v>
      </c>
      <c r="CL84" s="28">
        <f>SUM(BP84+CJ84)</f>
        <v>0</v>
      </c>
    </row>
    <row r="85" spans="1:96" x14ac:dyDescent="0.25">
      <c r="A85" s="34"/>
      <c r="B85" s="328"/>
      <c r="C85" s="66" t="s">
        <v>5</v>
      </c>
      <c r="D85" s="11"/>
      <c r="E85" s="11"/>
      <c r="F85" s="11"/>
      <c r="G85" s="11"/>
      <c r="H85" s="11"/>
      <c r="I85" s="11"/>
      <c r="J85" s="11"/>
      <c r="K85" s="11"/>
      <c r="L85" s="11"/>
      <c r="M85" s="11"/>
      <c r="N85" s="11"/>
      <c r="O85" s="11"/>
      <c r="P85" s="11"/>
      <c r="Q85" s="11"/>
      <c r="R85" s="11"/>
      <c r="S85" s="167"/>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68">
        <f>SUM(D85:BM85)</f>
        <v>0</v>
      </c>
      <c r="BO85" s="76" t="s">
        <v>15</v>
      </c>
      <c r="BP85" s="83">
        <f>SUM(D87:BM87)</f>
        <v>0</v>
      </c>
      <c r="BQ85" s="40"/>
      <c r="BR85" s="40"/>
      <c r="BS85" s="40"/>
      <c r="BT85" s="40"/>
      <c r="BU85" s="40"/>
      <c r="BV85" s="40"/>
      <c r="BW85" s="40"/>
      <c r="BX85" s="40"/>
      <c r="BY85" s="40"/>
      <c r="BZ85" s="40"/>
      <c r="CA85" s="40"/>
      <c r="CB85" s="40"/>
      <c r="CC85" s="40"/>
      <c r="CD85" s="40"/>
      <c r="CE85" s="40"/>
      <c r="CF85" s="40"/>
      <c r="CG85" s="40"/>
      <c r="CH85" s="40">
        <f>SUM(BQ85:CG85)</f>
        <v>0</v>
      </c>
      <c r="CI85" s="76" t="s">
        <v>15</v>
      </c>
      <c r="CJ85" s="70">
        <f>SUM(BQ87:CG87)</f>
        <v>0</v>
      </c>
      <c r="CK85" s="76" t="s">
        <v>15</v>
      </c>
      <c r="CL85" s="71">
        <f>SUM(CJ85+BP85)</f>
        <v>0</v>
      </c>
    </row>
    <row r="86" spans="1:96" x14ac:dyDescent="0.25">
      <c r="B86" s="328"/>
      <c r="C86" s="4"/>
      <c r="D86" s="11">
        <v>0</v>
      </c>
      <c r="E86" s="11">
        <v>0</v>
      </c>
      <c r="F86" s="11">
        <v>0</v>
      </c>
      <c r="G86" s="11">
        <v>0</v>
      </c>
      <c r="H86" s="11">
        <v>0</v>
      </c>
      <c r="I86" s="11">
        <v>0</v>
      </c>
      <c r="J86" s="11">
        <v>0</v>
      </c>
      <c r="K86" s="11">
        <v>0</v>
      </c>
      <c r="L86" s="11">
        <v>0</v>
      </c>
      <c r="M86" s="11">
        <v>0</v>
      </c>
      <c r="N86" s="11">
        <v>0</v>
      </c>
      <c r="O86" s="11">
        <v>0</v>
      </c>
      <c r="P86" s="11">
        <v>0</v>
      </c>
      <c r="Q86" s="11">
        <v>0</v>
      </c>
      <c r="R86" s="11">
        <v>0</v>
      </c>
      <c r="S86" s="11">
        <v>0</v>
      </c>
      <c r="T86" s="11">
        <v>0</v>
      </c>
      <c r="U86" s="11">
        <v>0</v>
      </c>
      <c r="V86" s="11">
        <v>0</v>
      </c>
      <c r="W86" s="11">
        <v>0</v>
      </c>
      <c r="X86" s="11">
        <v>0</v>
      </c>
      <c r="Y86" s="11">
        <v>0</v>
      </c>
      <c r="Z86" s="11">
        <v>0</v>
      </c>
      <c r="AA86" s="11">
        <v>0</v>
      </c>
      <c r="AB86" s="11">
        <v>0</v>
      </c>
      <c r="AC86" s="11">
        <v>0</v>
      </c>
      <c r="AD86" s="11">
        <v>0</v>
      </c>
      <c r="AE86" s="11">
        <v>0</v>
      </c>
      <c r="AF86" s="11">
        <v>0</v>
      </c>
      <c r="AG86" s="11">
        <v>0</v>
      </c>
      <c r="AH86" s="11">
        <v>0</v>
      </c>
      <c r="AI86" s="11">
        <v>0</v>
      </c>
      <c r="AJ86" s="11">
        <v>0</v>
      </c>
      <c r="AK86" s="11">
        <v>0</v>
      </c>
      <c r="AL86" s="11">
        <v>0</v>
      </c>
      <c r="AM86" s="11">
        <v>0</v>
      </c>
      <c r="AN86" s="11">
        <v>0</v>
      </c>
      <c r="AO86" s="11">
        <v>0</v>
      </c>
      <c r="AP86" s="11">
        <v>0</v>
      </c>
      <c r="AQ86" s="11">
        <v>0</v>
      </c>
      <c r="AR86" s="11">
        <v>0</v>
      </c>
      <c r="AS86" s="11">
        <v>0</v>
      </c>
      <c r="AT86" s="11">
        <v>0</v>
      </c>
      <c r="AU86" s="11">
        <v>0</v>
      </c>
      <c r="AV86" s="11">
        <v>0</v>
      </c>
      <c r="AW86" s="11">
        <v>0</v>
      </c>
      <c r="AX86" s="11">
        <v>0</v>
      </c>
      <c r="AY86" s="11">
        <v>0</v>
      </c>
      <c r="AZ86" s="11">
        <v>0</v>
      </c>
      <c r="BA86" s="11">
        <v>0</v>
      </c>
      <c r="BB86" s="11">
        <v>0</v>
      </c>
      <c r="BC86" s="11">
        <v>0</v>
      </c>
      <c r="BD86" s="11">
        <v>0</v>
      </c>
      <c r="BE86" s="11">
        <v>0</v>
      </c>
      <c r="BF86" s="11">
        <v>0</v>
      </c>
      <c r="BG86" s="11">
        <v>0</v>
      </c>
      <c r="BH86" s="11">
        <v>0</v>
      </c>
      <c r="BI86" s="11">
        <v>0</v>
      </c>
      <c r="BJ86" s="11">
        <v>0</v>
      </c>
      <c r="BK86" s="11">
        <v>0</v>
      </c>
      <c r="BL86" s="11">
        <v>0</v>
      </c>
      <c r="BM86" s="11">
        <v>0</v>
      </c>
      <c r="BN86" s="174"/>
      <c r="BO86" s="76" t="s">
        <v>16</v>
      </c>
      <c r="BP86" s="84">
        <f>SUM(C86:BM86)</f>
        <v>0</v>
      </c>
      <c r="BQ86" s="11">
        <v>0</v>
      </c>
      <c r="BR86" s="11">
        <v>0</v>
      </c>
      <c r="BS86" s="11">
        <v>0</v>
      </c>
      <c r="BT86" s="11">
        <v>0</v>
      </c>
      <c r="BU86" s="11">
        <v>0</v>
      </c>
      <c r="BV86" s="11">
        <v>0</v>
      </c>
      <c r="BW86" s="11">
        <v>0</v>
      </c>
      <c r="BX86" s="11">
        <v>0</v>
      </c>
      <c r="BY86" s="11">
        <v>0</v>
      </c>
      <c r="BZ86" s="11">
        <v>0</v>
      </c>
      <c r="CA86" s="11">
        <v>0</v>
      </c>
      <c r="CB86" s="11">
        <v>0</v>
      </c>
      <c r="CC86" s="11">
        <v>0</v>
      </c>
      <c r="CD86" s="11">
        <v>0</v>
      </c>
      <c r="CE86" s="11">
        <v>0</v>
      </c>
      <c r="CF86" s="11">
        <v>0</v>
      </c>
      <c r="CG86" s="11">
        <v>0</v>
      </c>
      <c r="CH86" s="175"/>
      <c r="CI86" s="76" t="s">
        <v>16</v>
      </c>
      <c r="CJ86" s="46">
        <f>SUM(BQ86:CH86)</f>
        <v>0</v>
      </c>
      <c r="CK86" s="76" t="s">
        <v>16</v>
      </c>
      <c r="CL86" s="46">
        <f>SUM(CJ86+BP86)</f>
        <v>0</v>
      </c>
    </row>
    <row r="87" spans="1:96" x14ac:dyDescent="0.25">
      <c r="B87" s="329"/>
      <c r="C87" s="4"/>
      <c r="D87" s="11">
        <f t="shared" ref="D87:BM87" si="62">SUM((D84+D85)*D86)</f>
        <v>0</v>
      </c>
      <c r="E87" s="11">
        <f t="shared" si="62"/>
        <v>0</v>
      </c>
      <c r="F87" s="11">
        <f t="shared" si="62"/>
        <v>0</v>
      </c>
      <c r="G87" s="11">
        <f t="shared" si="62"/>
        <v>0</v>
      </c>
      <c r="H87" s="11">
        <f t="shared" si="62"/>
        <v>0</v>
      </c>
      <c r="I87" s="11">
        <f t="shared" si="62"/>
        <v>0</v>
      </c>
      <c r="J87" s="11">
        <f t="shared" si="62"/>
        <v>0</v>
      </c>
      <c r="K87" s="11">
        <f t="shared" si="62"/>
        <v>0</v>
      </c>
      <c r="L87" s="11">
        <f t="shared" si="62"/>
        <v>0</v>
      </c>
      <c r="M87" s="11">
        <f t="shared" si="62"/>
        <v>0</v>
      </c>
      <c r="N87" s="11">
        <f t="shared" si="62"/>
        <v>0</v>
      </c>
      <c r="O87" s="11">
        <f t="shared" si="62"/>
        <v>0</v>
      </c>
      <c r="P87" s="11">
        <f t="shared" si="62"/>
        <v>0</v>
      </c>
      <c r="Q87" s="11">
        <f t="shared" si="62"/>
        <v>0</v>
      </c>
      <c r="R87" s="11">
        <f t="shared" si="62"/>
        <v>0</v>
      </c>
      <c r="S87" s="11">
        <f t="shared" si="62"/>
        <v>0</v>
      </c>
      <c r="T87" s="11">
        <f t="shared" si="62"/>
        <v>0</v>
      </c>
      <c r="U87" s="11">
        <f t="shared" si="62"/>
        <v>0</v>
      </c>
      <c r="V87" s="11">
        <f t="shared" si="62"/>
        <v>0</v>
      </c>
      <c r="W87" s="11">
        <f t="shared" si="62"/>
        <v>0</v>
      </c>
      <c r="X87" s="11">
        <f t="shared" si="62"/>
        <v>0</v>
      </c>
      <c r="Y87" s="11">
        <f t="shared" si="62"/>
        <v>0</v>
      </c>
      <c r="Z87" s="11">
        <f t="shared" si="62"/>
        <v>0</v>
      </c>
      <c r="AA87" s="11">
        <f t="shared" si="62"/>
        <v>0</v>
      </c>
      <c r="AB87" s="11">
        <f t="shared" si="62"/>
        <v>0</v>
      </c>
      <c r="AC87" s="11">
        <f t="shared" si="62"/>
        <v>0</v>
      </c>
      <c r="AD87" s="11">
        <f t="shared" si="62"/>
        <v>0</v>
      </c>
      <c r="AE87" s="11">
        <f t="shared" si="62"/>
        <v>0</v>
      </c>
      <c r="AF87" s="11">
        <f t="shared" si="62"/>
        <v>0</v>
      </c>
      <c r="AG87" s="11">
        <f t="shared" si="62"/>
        <v>0</v>
      </c>
      <c r="AH87" s="11">
        <f t="shared" si="62"/>
        <v>0</v>
      </c>
      <c r="AI87" s="11">
        <f t="shared" si="62"/>
        <v>0</v>
      </c>
      <c r="AJ87" s="11">
        <f t="shared" si="62"/>
        <v>0</v>
      </c>
      <c r="AK87" s="11">
        <f t="shared" si="62"/>
        <v>0</v>
      </c>
      <c r="AL87" s="11">
        <f t="shared" si="62"/>
        <v>0</v>
      </c>
      <c r="AM87" s="11">
        <f t="shared" si="62"/>
        <v>0</v>
      </c>
      <c r="AN87" s="11">
        <f t="shared" si="62"/>
        <v>0</v>
      </c>
      <c r="AO87" s="11">
        <f t="shared" si="62"/>
        <v>0</v>
      </c>
      <c r="AP87" s="11">
        <f t="shared" si="62"/>
        <v>0</v>
      </c>
      <c r="AQ87" s="11">
        <f t="shared" si="62"/>
        <v>0</v>
      </c>
      <c r="AR87" s="11">
        <f t="shared" si="62"/>
        <v>0</v>
      </c>
      <c r="AS87" s="11">
        <f t="shared" si="62"/>
        <v>0</v>
      </c>
      <c r="AT87" s="11">
        <f t="shared" si="62"/>
        <v>0</v>
      </c>
      <c r="AU87" s="11">
        <f t="shared" si="62"/>
        <v>0</v>
      </c>
      <c r="AV87" s="11">
        <f t="shared" si="62"/>
        <v>0</v>
      </c>
      <c r="AW87" s="11">
        <f t="shared" si="62"/>
        <v>0</v>
      </c>
      <c r="AX87" s="11">
        <f t="shared" si="62"/>
        <v>0</v>
      </c>
      <c r="AY87" s="11">
        <f t="shared" si="62"/>
        <v>0</v>
      </c>
      <c r="AZ87" s="11">
        <f t="shared" si="62"/>
        <v>0</v>
      </c>
      <c r="BA87" s="11">
        <f t="shared" si="62"/>
        <v>0</v>
      </c>
      <c r="BB87" s="11">
        <f t="shared" si="62"/>
        <v>0</v>
      </c>
      <c r="BC87" s="11">
        <f t="shared" si="62"/>
        <v>0</v>
      </c>
      <c r="BD87" s="11">
        <f t="shared" si="62"/>
        <v>0</v>
      </c>
      <c r="BE87" s="11">
        <f t="shared" si="62"/>
        <v>0</v>
      </c>
      <c r="BF87" s="11">
        <f t="shared" si="62"/>
        <v>0</v>
      </c>
      <c r="BG87" s="11">
        <f t="shared" si="62"/>
        <v>0</v>
      </c>
      <c r="BH87" s="11">
        <f t="shared" si="62"/>
        <v>0</v>
      </c>
      <c r="BI87" s="11">
        <f t="shared" si="62"/>
        <v>0</v>
      </c>
      <c r="BJ87" s="11">
        <v>0</v>
      </c>
      <c r="BK87" s="11">
        <f t="shared" ref="BK87" si="63">SUM((BK84+BK85)*BK86)</f>
        <v>0</v>
      </c>
      <c r="BL87" s="11">
        <f t="shared" si="62"/>
        <v>0</v>
      </c>
      <c r="BM87" s="11">
        <f t="shared" si="62"/>
        <v>0</v>
      </c>
      <c r="BN87" s="174"/>
      <c r="BO87" s="76" t="s">
        <v>27</v>
      </c>
      <c r="BP87" s="84">
        <f>COUNTIF(D84:BM84,"&gt;0")</f>
        <v>0</v>
      </c>
      <c r="BQ87" s="11">
        <f t="shared" ref="BQ87:CG87" si="64">SUM((BQ84+BQ85)*BQ86)</f>
        <v>0</v>
      </c>
      <c r="BR87" s="11">
        <f t="shared" si="64"/>
        <v>0</v>
      </c>
      <c r="BS87" s="11">
        <f t="shared" si="64"/>
        <v>0</v>
      </c>
      <c r="BT87" s="11">
        <f t="shared" si="64"/>
        <v>0</v>
      </c>
      <c r="BU87" s="11">
        <f t="shared" si="64"/>
        <v>0</v>
      </c>
      <c r="BV87" s="11">
        <f t="shared" si="64"/>
        <v>0</v>
      </c>
      <c r="BW87" s="11">
        <f t="shared" si="64"/>
        <v>0</v>
      </c>
      <c r="BX87" s="11">
        <f t="shared" si="64"/>
        <v>0</v>
      </c>
      <c r="BY87" s="11">
        <f t="shared" si="64"/>
        <v>0</v>
      </c>
      <c r="BZ87" s="11">
        <f t="shared" si="64"/>
        <v>0</v>
      </c>
      <c r="CA87" s="11">
        <f t="shared" si="64"/>
        <v>0</v>
      </c>
      <c r="CB87" s="11">
        <f t="shared" si="64"/>
        <v>0</v>
      </c>
      <c r="CC87" s="11">
        <f t="shared" si="64"/>
        <v>0</v>
      </c>
      <c r="CD87" s="11">
        <f t="shared" si="64"/>
        <v>0</v>
      </c>
      <c r="CE87" s="11">
        <f t="shared" si="64"/>
        <v>0</v>
      </c>
      <c r="CF87" s="11">
        <f t="shared" si="64"/>
        <v>0</v>
      </c>
      <c r="CG87" s="11">
        <f t="shared" si="64"/>
        <v>0</v>
      </c>
      <c r="CH87" s="175"/>
      <c r="CI87" s="76" t="s">
        <v>28</v>
      </c>
      <c r="CJ87" s="46">
        <f>COUNTIF(BQ84:CG84,"&gt;0")</f>
        <v>0</v>
      </c>
      <c r="CK87" s="76" t="s">
        <v>27</v>
      </c>
      <c r="CL87" s="46">
        <f>SUM(CJ87+BP87)</f>
        <v>0</v>
      </c>
    </row>
    <row r="88" spans="1:96" x14ac:dyDescent="0.25">
      <c r="A88" s="5">
        <v>21</v>
      </c>
      <c r="B88" s="327">
        <f>VLOOKUP(A88,'Numéro licences'!$A$4:$B$32,2)</f>
        <v>0</v>
      </c>
      <c r="C88" s="66" t="s">
        <v>4</v>
      </c>
      <c r="D88" s="11"/>
      <c r="E88" s="11"/>
      <c r="F88" s="11"/>
      <c r="G88" s="11"/>
      <c r="H88" s="11"/>
      <c r="I88" s="166"/>
      <c r="J88" s="11"/>
      <c r="K88" s="11"/>
      <c r="L88" s="11"/>
      <c r="M88" s="11"/>
      <c r="N88" s="11"/>
      <c r="O88" s="11"/>
      <c r="P88" s="11"/>
      <c r="Q88" s="11"/>
      <c r="R88" s="11"/>
      <c r="S88" s="167"/>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68">
        <f>SUM(D88:BM88)</f>
        <v>0</v>
      </c>
      <c r="BO88" s="76" t="s">
        <v>14</v>
      </c>
      <c r="BP88" s="82">
        <f>SUM(BN88+BN89)</f>
        <v>0</v>
      </c>
      <c r="BQ88" s="40"/>
      <c r="BR88" s="40"/>
      <c r="BS88" s="40"/>
      <c r="BT88" s="40"/>
      <c r="BU88" s="40"/>
      <c r="BV88" s="40"/>
      <c r="BW88" s="40"/>
      <c r="BX88" s="40"/>
      <c r="BY88" s="40"/>
      <c r="BZ88" s="40"/>
      <c r="CA88" s="40"/>
      <c r="CB88" s="40"/>
      <c r="CC88" s="40"/>
      <c r="CD88" s="40"/>
      <c r="CE88" s="40"/>
      <c r="CF88" s="40"/>
      <c r="CG88" s="40"/>
      <c r="CH88" s="40">
        <f>SUM(BQ88:CG88)</f>
        <v>0</v>
      </c>
      <c r="CI88" s="76" t="s">
        <v>14</v>
      </c>
      <c r="CJ88" s="41">
        <f>SUM(CH88+CH89)</f>
        <v>0</v>
      </c>
      <c r="CK88" s="76" t="s">
        <v>14</v>
      </c>
      <c r="CL88" s="28">
        <f>SUM(BP88+CJ88)</f>
        <v>0</v>
      </c>
    </row>
    <row r="89" spans="1:96" x14ac:dyDescent="0.25">
      <c r="A89" s="34"/>
      <c r="B89" s="328"/>
      <c r="C89" s="66" t="s">
        <v>5</v>
      </c>
      <c r="D89" s="11"/>
      <c r="E89" s="11"/>
      <c r="F89" s="11"/>
      <c r="G89" s="11"/>
      <c r="H89" s="11"/>
      <c r="I89" s="11"/>
      <c r="J89" s="11"/>
      <c r="K89" s="11"/>
      <c r="L89" s="11"/>
      <c r="M89" s="11"/>
      <c r="N89" s="11"/>
      <c r="O89" s="11"/>
      <c r="P89" s="11"/>
      <c r="Q89" s="11"/>
      <c r="R89" s="11"/>
      <c r="S89" s="167"/>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68">
        <f>SUM(D89:BM89)</f>
        <v>0</v>
      </c>
      <c r="BO89" s="76" t="s">
        <v>15</v>
      </c>
      <c r="BP89" s="83">
        <f>SUM(D91:BM91)</f>
        <v>0</v>
      </c>
      <c r="BQ89" s="40"/>
      <c r="BR89" s="40"/>
      <c r="BS89" s="40"/>
      <c r="BT89" s="40"/>
      <c r="BU89" s="40"/>
      <c r="BV89" s="40"/>
      <c r="BW89" s="40"/>
      <c r="BX89" s="40"/>
      <c r="BY89" s="40"/>
      <c r="BZ89" s="40"/>
      <c r="CA89" s="40"/>
      <c r="CB89" s="40"/>
      <c r="CC89" s="40"/>
      <c r="CD89" s="40"/>
      <c r="CE89" s="40"/>
      <c r="CF89" s="40"/>
      <c r="CG89" s="40"/>
      <c r="CH89" s="40">
        <f>SUM(BQ89:CG89)</f>
        <v>0</v>
      </c>
      <c r="CI89" s="76" t="s">
        <v>15</v>
      </c>
      <c r="CJ89" s="70">
        <f>SUM(BQ91:CG91)</f>
        <v>0</v>
      </c>
      <c r="CK89" s="76" t="s">
        <v>15</v>
      </c>
      <c r="CL89" s="71">
        <f>SUM(CJ89+BP89)</f>
        <v>0</v>
      </c>
    </row>
    <row r="90" spans="1:96" x14ac:dyDescent="0.25">
      <c r="B90" s="328"/>
      <c r="C90" s="4"/>
      <c r="D90" s="11">
        <v>0</v>
      </c>
      <c r="E90" s="11">
        <v>0</v>
      </c>
      <c r="F90" s="11">
        <v>0</v>
      </c>
      <c r="G90" s="11">
        <v>0</v>
      </c>
      <c r="H90" s="11">
        <v>0</v>
      </c>
      <c r="I90" s="11">
        <v>0</v>
      </c>
      <c r="J90" s="11">
        <v>0</v>
      </c>
      <c r="K90" s="11">
        <v>0</v>
      </c>
      <c r="L90" s="11">
        <v>0</v>
      </c>
      <c r="M90" s="11">
        <v>0</v>
      </c>
      <c r="N90" s="11">
        <v>0</v>
      </c>
      <c r="O90" s="11">
        <v>0</v>
      </c>
      <c r="P90" s="11">
        <v>0</v>
      </c>
      <c r="Q90" s="11">
        <v>0</v>
      </c>
      <c r="R90" s="11">
        <v>0</v>
      </c>
      <c r="S90" s="11">
        <v>0</v>
      </c>
      <c r="T90" s="11">
        <v>0</v>
      </c>
      <c r="U90" s="11">
        <v>0</v>
      </c>
      <c r="V90" s="11">
        <v>0</v>
      </c>
      <c r="W90" s="11">
        <v>0</v>
      </c>
      <c r="X90" s="11">
        <v>0</v>
      </c>
      <c r="Y90" s="11">
        <v>0</v>
      </c>
      <c r="Z90" s="11">
        <v>0</v>
      </c>
      <c r="AA90" s="11">
        <v>0</v>
      </c>
      <c r="AB90" s="11">
        <v>0</v>
      </c>
      <c r="AC90" s="11">
        <v>0</v>
      </c>
      <c r="AD90" s="11">
        <v>0</v>
      </c>
      <c r="AE90" s="11">
        <v>0</v>
      </c>
      <c r="AF90" s="11">
        <v>0</v>
      </c>
      <c r="AG90" s="11">
        <v>0</v>
      </c>
      <c r="AH90" s="11">
        <v>0</v>
      </c>
      <c r="AI90" s="11">
        <v>0</v>
      </c>
      <c r="AJ90" s="11">
        <v>0</v>
      </c>
      <c r="AK90" s="11">
        <v>0</v>
      </c>
      <c r="AL90" s="11">
        <v>0</v>
      </c>
      <c r="AM90" s="11">
        <v>0</v>
      </c>
      <c r="AN90" s="11">
        <v>0</v>
      </c>
      <c r="AO90" s="11">
        <v>0</v>
      </c>
      <c r="AP90" s="11">
        <v>0</v>
      </c>
      <c r="AQ90" s="11">
        <v>0</v>
      </c>
      <c r="AR90" s="11">
        <v>0</v>
      </c>
      <c r="AS90" s="11">
        <v>0</v>
      </c>
      <c r="AT90" s="11">
        <v>0</v>
      </c>
      <c r="AU90" s="11">
        <v>0</v>
      </c>
      <c r="AV90" s="11">
        <v>0</v>
      </c>
      <c r="AW90" s="11">
        <v>0</v>
      </c>
      <c r="AX90" s="11">
        <v>0</v>
      </c>
      <c r="AY90" s="11">
        <v>0</v>
      </c>
      <c r="AZ90" s="11">
        <v>0</v>
      </c>
      <c r="BA90" s="11">
        <v>0</v>
      </c>
      <c r="BB90" s="11">
        <v>0</v>
      </c>
      <c r="BC90" s="11">
        <v>0</v>
      </c>
      <c r="BD90" s="11">
        <v>0</v>
      </c>
      <c r="BE90" s="11">
        <v>0</v>
      </c>
      <c r="BF90" s="11">
        <v>0</v>
      </c>
      <c r="BG90" s="11">
        <v>0</v>
      </c>
      <c r="BH90" s="11">
        <v>0</v>
      </c>
      <c r="BI90" s="11">
        <v>0</v>
      </c>
      <c r="BJ90" s="11">
        <v>0</v>
      </c>
      <c r="BK90" s="11">
        <v>0</v>
      </c>
      <c r="BL90" s="11">
        <v>0</v>
      </c>
      <c r="BM90" s="11">
        <v>0</v>
      </c>
      <c r="BN90" s="174"/>
      <c r="BO90" s="76" t="s">
        <v>16</v>
      </c>
      <c r="BP90" s="84">
        <f>SUM(C90:BM90)</f>
        <v>0</v>
      </c>
      <c r="BQ90" s="11">
        <v>0</v>
      </c>
      <c r="BR90" s="11">
        <v>0</v>
      </c>
      <c r="BS90" s="11">
        <v>0</v>
      </c>
      <c r="BT90" s="11">
        <v>0</v>
      </c>
      <c r="BU90" s="11">
        <v>0</v>
      </c>
      <c r="BV90" s="11">
        <v>0</v>
      </c>
      <c r="BW90" s="11">
        <v>0</v>
      </c>
      <c r="BX90" s="11">
        <v>0</v>
      </c>
      <c r="BY90" s="11">
        <v>0</v>
      </c>
      <c r="BZ90" s="11">
        <v>0</v>
      </c>
      <c r="CA90" s="11">
        <v>0</v>
      </c>
      <c r="CB90" s="11">
        <v>0</v>
      </c>
      <c r="CC90" s="11">
        <v>0</v>
      </c>
      <c r="CD90" s="11">
        <v>0</v>
      </c>
      <c r="CE90" s="11">
        <v>0</v>
      </c>
      <c r="CF90" s="11">
        <v>0</v>
      </c>
      <c r="CG90" s="11">
        <v>0</v>
      </c>
      <c r="CH90" s="175"/>
      <c r="CI90" s="76" t="s">
        <v>16</v>
      </c>
      <c r="CJ90" s="46">
        <f>SUM(BQ90:CH90)</f>
        <v>0</v>
      </c>
      <c r="CK90" s="76" t="s">
        <v>16</v>
      </c>
      <c r="CL90" s="46">
        <f>SUM(CJ90+BP90)</f>
        <v>0</v>
      </c>
    </row>
    <row r="91" spans="1:96" x14ac:dyDescent="0.25">
      <c r="B91" s="329"/>
      <c r="C91" s="4"/>
      <c r="D91" s="11">
        <f t="shared" ref="D91:BM91" si="65">SUM((D88+D89)*D90)</f>
        <v>0</v>
      </c>
      <c r="E91" s="11">
        <f t="shared" si="65"/>
        <v>0</v>
      </c>
      <c r="F91" s="11">
        <f t="shared" si="65"/>
        <v>0</v>
      </c>
      <c r="G91" s="11">
        <f t="shared" si="65"/>
        <v>0</v>
      </c>
      <c r="H91" s="11">
        <f t="shared" si="65"/>
        <v>0</v>
      </c>
      <c r="I91" s="11">
        <f t="shared" si="65"/>
        <v>0</v>
      </c>
      <c r="J91" s="11">
        <f t="shared" si="65"/>
        <v>0</v>
      </c>
      <c r="K91" s="11">
        <f t="shared" si="65"/>
        <v>0</v>
      </c>
      <c r="L91" s="11">
        <f t="shared" si="65"/>
        <v>0</v>
      </c>
      <c r="M91" s="11">
        <f t="shared" si="65"/>
        <v>0</v>
      </c>
      <c r="N91" s="11">
        <f t="shared" si="65"/>
        <v>0</v>
      </c>
      <c r="O91" s="11">
        <f t="shared" si="65"/>
        <v>0</v>
      </c>
      <c r="P91" s="11">
        <f t="shared" si="65"/>
        <v>0</v>
      </c>
      <c r="Q91" s="11">
        <f t="shared" si="65"/>
        <v>0</v>
      </c>
      <c r="R91" s="11">
        <f t="shared" si="65"/>
        <v>0</v>
      </c>
      <c r="S91" s="11">
        <f t="shared" si="65"/>
        <v>0</v>
      </c>
      <c r="T91" s="11">
        <f t="shared" si="65"/>
        <v>0</v>
      </c>
      <c r="U91" s="11">
        <f t="shared" si="65"/>
        <v>0</v>
      </c>
      <c r="V91" s="11">
        <f t="shared" si="65"/>
        <v>0</v>
      </c>
      <c r="W91" s="11">
        <f t="shared" si="65"/>
        <v>0</v>
      </c>
      <c r="X91" s="11">
        <f t="shared" si="65"/>
        <v>0</v>
      </c>
      <c r="Y91" s="11">
        <f t="shared" si="65"/>
        <v>0</v>
      </c>
      <c r="Z91" s="11">
        <f t="shared" si="65"/>
        <v>0</v>
      </c>
      <c r="AA91" s="11">
        <f t="shared" si="65"/>
        <v>0</v>
      </c>
      <c r="AB91" s="11">
        <f t="shared" si="65"/>
        <v>0</v>
      </c>
      <c r="AC91" s="11">
        <f t="shared" si="65"/>
        <v>0</v>
      </c>
      <c r="AD91" s="11">
        <f t="shared" si="65"/>
        <v>0</v>
      </c>
      <c r="AE91" s="11">
        <f t="shared" si="65"/>
        <v>0</v>
      </c>
      <c r="AF91" s="11">
        <f t="shared" si="65"/>
        <v>0</v>
      </c>
      <c r="AG91" s="11">
        <f t="shared" si="65"/>
        <v>0</v>
      </c>
      <c r="AH91" s="11">
        <f t="shared" si="65"/>
        <v>0</v>
      </c>
      <c r="AI91" s="11">
        <f t="shared" si="65"/>
        <v>0</v>
      </c>
      <c r="AJ91" s="11">
        <f t="shared" si="65"/>
        <v>0</v>
      </c>
      <c r="AK91" s="11">
        <f t="shared" si="65"/>
        <v>0</v>
      </c>
      <c r="AL91" s="11">
        <f t="shared" si="65"/>
        <v>0</v>
      </c>
      <c r="AM91" s="11">
        <f t="shared" si="65"/>
        <v>0</v>
      </c>
      <c r="AN91" s="11">
        <f t="shared" si="65"/>
        <v>0</v>
      </c>
      <c r="AO91" s="11">
        <f t="shared" si="65"/>
        <v>0</v>
      </c>
      <c r="AP91" s="11">
        <f t="shared" si="65"/>
        <v>0</v>
      </c>
      <c r="AQ91" s="11">
        <f t="shared" si="65"/>
        <v>0</v>
      </c>
      <c r="AR91" s="11">
        <f t="shared" si="65"/>
        <v>0</v>
      </c>
      <c r="AS91" s="11">
        <f t="shared" si="65"/>
        <v>0</v>
      </c>
      <c r="AT91" s="11">
        <f t="shared" si="65"/>
        <v>0</v>
      </c>
      <c r="AU91" s="11">
        <f t="shared" si="65"/>
        <v>0</v>
      </c>
      <c r="AV91" s="11">
        <f t="shared" si="65"/>
        <v>0</v>
      </c>
      <c r="AW91" s="11">
        <f t="shared" si="65"/>
        <v>0</v>
      </c>
      <c r="AX91" s="11">
        <f t="shared" si="65"/>
        <v>0</v>
      </c>
      <c r="AY91" s="11">
        <f t="shared" si="65"/>
        <v>0</v>
      </c>
      <c r="AZ91" s="11">
        <f t="shared" si="65"/>
        <v>0</v>
      </c>
      <c r="BA91" s="11">
        <f t="shared" si="65"/>
        <v>0</v>
      </c>
      <c r="BB91" s="11">
        <f t="shared" si="65"/>
        <v>0</v>
      </c>
      <c r="BC91" s="11">
        <f t="shared" si="65"/>
        <v>0</v>
      </c>
      <c r="BD91" s="11">
        <f t="shared" si="65"/>
        <v>0</v>
      </c>
      <c r="BE91" s="11">
        <f t="shared" si="65"/>
        <v>0</v>
      </c>
      <c r="BF91" s="11">
        <f t="shared" si="65"/>
        <v>0</v>
      </c>
      <c r="BG91" s="11">
        <f t="shared" si="65"/>
        <v>0</v>
      </c>
      <c r="BH91" s="11">
        <f t="shared" si="65"/>
        <v>0</v>
      </c>
      <c r="BI91" s="11">
        <f t="shared" si="65"/>
        <v>0</v>
      </c>
      <c r="BJ91" s="11">
        <v>0</v>
      </c>
      <c r="BK91" s="11">
        <f t="shared" ref="BK91" si="66">SUM((BK88+BK89)*BK90)</f>
        <v>0</v>
      </c>
      <c r="BL91" s="11">
        <f t="shared" si="65"/>
        <v>0</v>
      </c>
      <c r="BM91" s="11">
        <f t="shared" si="65"/>
        <v>0</v>
      </c>
      <c r="BN91" s="174"/>
      <c r="BO91" s="76" t="s">
        <v>27</v>
      </c>
      <c r="BP91" s="84">
        <f>COUNTIF(D88:BM88,"&gt;0")</f>
        <v>0</v>
      </c>
      <c r="BQ91" s="11">
        <f t="shared" ref="BQ91:CG91" si="67">SUM((BQ88+BQ89)*BQ90)</f>
        <v>0</v>
      </c>
      <c r="BR91" s="11">
        <f t="shared" si="67"/>
        <v>0</v>
      </c>
      <c r="BS91" s="11">
        <f t="shared" si="67"/>
        <v>0</v>
      </c>
      <c r="BT91" s="11">
        <f t="shared" si="67"/>
        <v>0</v>
      </c>
      <c r="BU91" s="11">
        <f t="shared" si="67"/>
        <v>0</v>
      </c>
      <c r="BV91" s="11">
        <f t="shared" si="67"/>
        <v>0</v>
      </c>
      <c r="BW91" s="11">
        <f t="shared" si="67"/>
        <v>0</v>
      </c>
      <c r="BX91" s="11">
        <f t="shared" si="67"/>
        <v>0</v>
      </c>
      <c r="BY91" s="11">
        <f t="shared" si="67"/>
        <v>0</v>
      </c>
      <c r="BZ91" s="11">
        <f t="shared" si="67"/>
        <v>0</v>
      </c>
      <c r="CA91" s="11">
        <f t="shared" si="67"/>
        <v>0</v>
      </c>
      <c r="CB91" s="11">
        <f t="shared" si="67"/>
        <v>0</v>
      </c>
      <c r="CC91" s="11">
        <f t="shared" si="67"/>
        <v>0</v>
      </c>
      <c r="CD91" s="11">
        <f t="shared" si="67"/>
        <v>0</v>
      </c>
      <c r="CE91" s="11">
        <f t="shared" si="67"/>
        <v>0</v>
      </c>
      <c r="CF91" s="11">
        <f t="shared" si="67"/>
        <v>0</v>
      </c>
      <c r="CG91" s="11">
        <f t="shared" si="67"/>
        <v>0</v>
      </c>
      <c r="CH91" s="175"/>
      <c r="CI91" s="76" t="s">
        <v>28</v>
      </c>
      <c r="CJ91" s="46">
        <f>COUNTIF(BQ88:CG88,"&gt;0")</f>
        <v>0</v>
      </c>
      <c r="CK91" s="76" t="s">
        <v>27</v>
      </c>
      <c r="CL91" s="46">
        <f>SUM(CJ91+BP91)</f>
        <v>0</v>
      </c>
    </row>
    <row r="92" spans="1:96" x14ac:dyDescent="0.25">
      <c r="A92" s="5">
        <v>22</v>
      </c>
      <c r="B92" s="327">
        <f>VLOOKUP(A92,'Numéro licences'!$A$4:$B$32,2)</f>
        <v>0</v>
      </c>
      <c r="C92" s="66" t="s">
        <v>4</v>
      </c>
      <c r="D92" s="11"/>
      <c r="E92" s="11"/>
      <c r="F92" s="11"/>
      <c r="G92" s="11"/>
      <c r="H92" s="11"/>
      <c r="I92" s="166"/>
      <c r="J92" s="11"/>
      <c r="K92" s="11"/>
      <c r="L92" s="11"/>
      <c r="M92" s="11"/>
      <c r="N92" s="11"/>
      <c r="O92" s="11"/>
      <c r="P92" s="11"/>
      <c r="Q92" s="11"/>
      <c r="R92" s="11"/>
      <c r="S92" s="167"/>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68">
        <f>SUM(D92:BM92)</f>
        <v>0</v>
      </c>
      <c r="BO92" s="76" t="s">
        <v>14</v>
      </c>
      <c r="BP92" s="82">
        <f>SUM(BN92+BN93)</f>
        <v>0</v>
      </c>
      <c r="BQ92" s="40"/>
      <c r="BR92" s="40"/>
      <c r="BS92" s="40"/>
      <c r="BT92" s="40"/>
      <c r="BU92" s="40"/>
      <c r="BV92" s="40"/>
      <c r="BW92" s="40"/>
      <c r="BX92" s="40"/>
      <c r="BY92" s="40"/>
      <c r="BZ92" s="40"/>
      <c r="CA92" s="40"/>
      <c r="CB92" s="40"/>
      <c r="CC92" s="40"/>
      <c r="CD92" s="40"/>
      <c r="CE92" s="40"/>
      <c r="CF92" s="40"/>
      <c r="CG92" s="40"/>
      <c r="CH92" s="40">
        <f>SUM(BQ92:CG92)</f>
        <v>0</v>
      </c>
      <c r="CI92" s="76" t="s">
        <v>14</v>
      </c>
      <c r="CJ92" s="41">
        <f>SUM(CH92+CH93)</f>
        <v>0</v>
      </c>
      <c r="CK92" s="76" t="s">
        <v>14</v>
      </c>
      <c r="CL92" s="28">
        <f>SUM(BP92+CJ92)</f>
        <v>0</v>
      </c>
    </row>
    <row r="93" spans="1:96" x14ac:dyDescent="0.25">
      <c r="A93" s="34"/>
      <c r="B93" s="328"/>
      <c r="C93" s="66" t="s">
        <v>5</v>
      </c>
      <c r="D93" s="11"/>
      <c r="E93" s="11"/>
      <c r="F93" s="11"/>
      <c r="G93" s="11"/>
      <c r="H93" s="11"/>
      <c r="I93" s="11"/>
      <c r="J93" s="11"/>
      <c r="K93" s="11"/>
      <c r="L93" s="11"/>
      <c r="M93" s="11"/>
      <c r="N93" s="11"/>
      <c r="O93" s="11"/>
      <c r="P93" s="11"/>
      <c r="Q93" s="11"/>
      <c r="R93" s="11"/>
      <c r="S93" s="167"/>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68">
        <f>SUM(D93:BM93)</f>
        <v>0</v>
      </c>
      <c r="BO93" s="76" t="s">
        <v>15</v>
      </c>
      <c r="BP93" s="83">
        <f>SUM(D95:BM95)</f>
        <v>0</v>
      </c>
      <c r="BQ93" s="40"/>
      <c r="BR93" s="40"/>
      <c r="BS93" s="40"/>
      <c r="BT93" s="40"/>
      <c r="BU93" s="40"/>
      <c r="BV93" s="40"/>
      <c r="BW93" s="40"/>
      <c r="BX93" s="40"/>
      <c r="BY93" s="40"/>
      <c r="BZ93" s="40"/>
      <c r="CA93" s="40"/>
      <c r="CB93" s="40"/>
      <c r="CC93" s="40"/>
      <c r="CD93" s="40"/>
      <c r="CE93" s="40"/>
      <c r="CF93" s="40"/>
      <c r="CG93" s="40"/>
      <c r="CH93" s="40">
        <f>SUM(BQ93:CG93)</f>
        <v>0</v>
      </c>
      <c r="CI93" s="76" t="s">
        <v>15</v>
      </c>
      <c r="CJ93" s="70">
        <f>SUM(BQ95:CG95)</f>
        <v>0</v>
      </c>
      <c r="CK93" s="76" t="s">
        <v>15</v>
      </c>
      <c r="CL93" s="71">
        <f>SUM(CJ93+BP93)</f>
        <v>0</v>
      </c>
    </row>
    <row r="94" spans="1:96" x14ac:dyDescent="0.25">
      <c r="B94" s="328"/>
      <c r="C94" s="4"/>
      <c r="D94" s="11">
        <v>0</v>
      </c>
      <c r="E94" s="11">
        <v>0</v>
      </c>
      <c r="F94" s="11">
        <v>0</v>
      </c>
      <c r="G94" s="11">
        <v>0</v>
      </c>
      <c r="H94" s="11">
        <v>0</v>
      </c>
      <c r="I94" s="11">
        <v>0</v>
      </c>
      <c r="J94" s="11">
        <v>0</v>
      </c>
      <c r="K94" s="11">
        <v>0</v>
      </c>
      <c r="L94" s="11">
        <v>0</v>
      </c>
      <c r="M94" s="11">
        <v>0</v>
      </c>
      <c r="N94" s="11">
        <v>0</v>
      </c>
      <c r="O94" s="11">
        <v>0</v>
      </c>
      <c r="P94" s="11">
        <v>0</v>
      </c>
      <c r="Q94" s="11">
        <v>0</v>
      </c>
      <c r="R94" s="11">
        <v>0</v>
      </c>
      <c r="S94" s="11">
        <v>0</v>
      </c>
      <c r="T94" s="11">
        <v>0</v>
      </c>
      <c r="U94" s="11">
        <v>0</v>
      </c>
      <c r="V94" s="11">
        <v>0</v>
      </c>
      <c r="W94" s="11">
        <v>0</v>
      </c>
      <c r="X94" s="11">
        <v>0</v>
      </c>
      <c r="Y94" s="11">
        <v>0</v>
      </c>
      <c r="Z94" s="11">
        <v>0</v>
      </c>
      <c r="AA94" s="11">
        <v>0</v>
      </c>
      <c r="AB94" s="11">
        <v>0</v>
      </c>
      <c r="AC94" s="11">
        <v>0</v>
      </c>
      <c r="AD94" s="11">
        <v>0</v>
      </c>
      <c r="AE94" s="11">
        <v>0</v>
      </c>
      <c r="AF94" s="11">
        <v>0</v>
      </c>
      <c r="AG94" s="11">
        <v>0</v>
      </c>
      <c r="AH94" s="11">
        <v>0</v>
      </c>
      <c r="AI94" s="11">
        <v>0</v>
      </c>
      <c r="AJ94" s="11">
        <v>0</v>
      </c>
      <c r="AK94" s="11">
        <v>0</v>
      </c>
      <c r="AL94" s="11">
        <v>0</v>
      </c>
      <c r="AM94" s="11">
        <v>0</v>
      </c>
      <c r="AN94" s="11">
        <v>0</v>
      </c>
      <c r="AO94" s="11">
        <v>0</v>
      </c>
      <c r="AP94" s="11">
        <v>0</v>
      </c>
      <c r="AQ94" s="11">
        <v>0</v>
      </c>
      <c r="AR94" s="11">
        <v>0</v>
      </c>
      <c r="AS94" s="11">
        <v>0</v>
      </c>
      <c r="AT94" s="11">
        <v>0</v>
      </c>
      <c r="AU94" s="11">
        <v>0</v>
      </c>
      <c r="AV94" s="11">
        <v>0</v>
      </c>
      <c r="AW94" s="11">
        <v>0</v>
      </c>
      <c r="AX94" s="11">
        <v>0</v>
      </c>
      <c r="AY94" s="11">
        <v>0</v>
      </c>
      <c r="AZ94" s="11">
        <v>0</v>
      </c>
      <c r="BA94" s="11">
        <v>0</v>
      </c>
      <c r="BB94" s="11">
        <v>0</v>
      </c>
      <c r="BC94" s="11">
        <v>0</v>
      </c>
      <c r="BD94" s="11">
        <v>0</v>
      </c>
      <c r="BE94" s="11">
        <v>0</v>
      </c>
      <c r="BF94" s="11">
        <v>0</v>
      </c>
      <c r="BG94" s="11">
        <v>0</v>
      </c>
      <c r="BH94" s="11">
        <v>0</v>
      </c>
      <c r="BI94" s="11">
        <v>0</v>
      </c>
      <c r="BJ94" s="11">
        <v>0</v>
      </c>
      <c r="BK94" s="11">
        <v>0</v>
      </c>
      <c r="BL94" s="11">
        <v>0</v>
      </c>
      <c r="BM94" s="11">
        <v>0</v>
      </c>
      <c r="BN94" s="174"/>
      <c r="BO94" s="76" t="s">
        <v>16</v>
      </c>
      <c r="BP94" s="84">
        <f>SUM(C94:BM94)</f>
        <v>0</v>
      </c>
      <c r="BQ94" s="11">
        <v>0</v>
      </c>
      <c r="BR94" s="11">
        <v>0</v>
      </c>
      <c r="BS94" s="11">
        <v>0</v>
      </c>
      <c r="BT94" s="11">
        <v>0</v>
      </c>
      <c r="BU94" s="11">
        <v>0</v>
      </c>
      <c r="BV94" s="11">
        <v>0</v>
      </c>
      <c r="BW94" s="11">
        <v>0</v>
      </c>
      <c r="BX94" s="11">
        <v>0</v>
      </c>
      <c r="BY94" s="11">
        <v>0</v>
      </c>
      <c r="BZ94" s="11">
        <v>0</v>
      </c>
      <c r="CA94" s="11">
        <v>0</v>
      </c>
      <c r="CB94" s="11">
        <v>0</v>
      </c>
      <c r="CC94" s="11">
        <v>0</v>
      </c>
      <c r="CD94" s="11">
        <v>0</v>
      </c>
      <c r="CE94" s="11">
        <v>0</v>
      </c>
      <c r="CF94" s="11">
        <v>0</v>
      </c>
      <c r="CG94" s="11">
        <v>0</v>
      </c>
      <c r="CH94" s="175"/>
      <c r="CI94" s="76" t="s">
        <v>16</v>
      </c>
      <c r="CJ94" s="46">
        <f>SUM(BQ94:CH94)</f>
        <v>0</v>
      </c>
      <c r="CK94" s="76" t="s">
        <v>16</v>
      </c>
      <c r="CL94" s="46">
        <f>SUM(CJ94+BP94)</f>
        <v>0</v>
      </c>
    </row>
    <row r="95" spans="1:96" x14ac:dyDescent="0.25">
      <c r="B95" s="329"/>
      <c r="C95" s="4"/>
      <c r="D95" s="11">
        <f t="shared" ref="D95:BM95" si="68">SUM((D92+D93)*D94)</f>
        <v>0</v>
      </c>
      <c r="E95" s="11">
        <f t="shared" si="68"/>
        <v>0</v>
      </c>
      <c r="F95" s="11">
        <f t="shared" si="68"/>
        <v>0</v>
      </c>
      <c r="G95" s="11">
        <f t="shared" si="68"/>
        <v>0</v>
      </c>
      <c r="H95" s="11">
        <f t="shared" si="68"/>
        <v>0</v>
      </c>
      <c r="I95" s="11">
        <f t="shared" si="68"/>
        <v>0</v>
      </c>
      <c r="J95" s="11">
        <f t="shared" si="68"/>
        <v>0</v>
      </c>
      <c r="K95" s="11">
        <f t="shared" si="68"/>
        <v>0</v>
      </c>
      <c r="L95" s="11">
        <f t="shared" si="68"/>
        <v>0</v>
      </c>
      <c r="M95" s="11">
        <f t="shared" si="68"/>
        <v>0</v>
      </c>
      <c r="N95" s="11">
        <f t="shared" si="68"/>
        <v>0</v>
      </c>
      <c r="O95" s="11">
        <f t="shared" si="68"/>
        <v>0</v>
      </c>
      <c r="P95" s="11">
        <f t="shared" si="68"/>
        <v>0</v>
      </c>
      <c r="Q95" s="11">
        <f t="shared" si="68"/>
        <v>0</v>
      </c>
      <c r="R95" s="11">
        <f t="shared" si="68"/>
        <v>0</v>
      </c>
      <c r="S95" s="11">
        <f t="shared" si="68"/>
        <v>0</v>
      </c>
      <c r="T95" s="11">
        <f t="shared" si="68"/>
        <v>0</v>
      </c>
      <c r="U95" s="11">
        <f t="shared" si="68"/>
        <v>0</v>
      </c>
      <c r="V95" s="11">
        <f t="shared" si="68"/>
        <v>0</v>
      </c>
      <c r="W95" s="11">
        <f t="shared" si="68"/>
        <v>0</v>
      </c>
      <c r="X95" s="11">
        <f t="shared" si="68"/>
        <v>0</v>
      </c>
      <c r="Y95" s="11">
        <f t="shared" si="68"/>
        <v>0</v>
      </c>
      <c r="Z95" s="11">
        <f t="shared" si="68"/>
        <v>0</v>
      </c>
      <c r="AA95" s="11">
        <f t="shared" si="68"/>
        <v>0</v>
      </c>
      <c r="AB95" s="11">
        <f t="shared" si="68"/>
        <v>0</v>
      </c>
      <c r="AC95" s="11">
        <f t="shared" si="68"/>
        <v>0</v>
      </c>
      <c r="AD95" s="11">
        <f t="shared" si="68"/>
        <v>0</v>
      </c>
      <c r="AE95" s="11">
        <f t="shared" si="68"/>
        <v>0</v>
      </c>
      <c r="AF95" s="11">
        <f t="shared" si="68"/>
        <v>0</v>
      </c>
      <c r="AG95" s="11">
        <f t="shared" si="68"/>
        <v>0</v>
      </c>
      <c r="AH95" s="11">
        <f t="shared" si="68"/>
        <v>0</v>
      </c>
      <c r="AI95" s="11">
        <f t="shared" si="68"/>
        <v>0</v>
      </c>
      <c r="AJ95" s="11">
        <f t="shared" si="68"/>
        <v>0</v>
      </c>
      <c r="AK95" s="11">
        <f t="shared" si="68"/>
        <v>0</v>
      </c>
      <c r="AL95" s="11">
        <f t="shared" si="68"/>
        <v>0</v>
      </c>
      <c r="AM95" s="11">
        <f t="shared" si="68"/>
        <v>0</v>
      </c>
      <c r="AN95" s="11">
        <f t="shared" si="68"/>
        <v>0</v>
      </c>
      <c r="AO95" s="11">
        <f t="shared" si="68"/>
        <v>0</v>
      </c>
      <c r="AP95" s="11">
        <f t="shared" si="68"/>
        <v>0</v>
      </c>
      <c r="AQ95" s="11">
        <f t="shared" si="68"/>
        <v>0</v>
      </c>
      <c r="AR95" s="11">
        <f t="shared" si="68"/>
        <v>0</v>
      </c>
      <c r="AS95" s="11">
        <f t="shared" si="68"/>
        <v>0</v>
      </c>
      <c r="AT95" s="11">
        <f t="shared" si="68"/>
        <v>0</v>
      </c>
      <c r="AU95" s="11">
        <f t="shared" si="68"/>
        <v>0</v>
      </c>
      <c r="AV95" s="11">
        <f t="shared" si="68"/>
        <v>0</v>
      </c>
      <c r="AW95" s="11">
        <f t="shared" si="68"/>
        <v>0</v>
      </c>
      <c r="AX95" s="11">
        <f t="shared" si="68"/>
        <v>0</v>
      </c>
      <c r="AY95" s="11">
        <f t="shared" si="68"/>
        <v>0</v>
      </c>
      <c r="AZ95" s="11">
        <f t="shared" si="68"/>
        <v>0</v>
      </c>
      <c r="BA95" s="11">
        <f t="shared" si="68"/>
        <v>0</v>
      </c>
      <c r="BB95" s="11">
        <f t="shared" si="68"/>
        <v>0</v>
      </c>
      <c r="BC95" s="11">
        <f t="shared" si="68"/>
        <v>0</v>
      </c>
      <c r="BD95" s="11">
        <f t="shared" si="68"/>
        <v>0</v>
      </c>
      <c r="BE95" s="11">
        <f t="shared" si="68"/>
        <v>0</v>
      </c>
      <c r="BF95" s="11">
        <f t="shared" si="68"/>
        <v>0</v>
      </c>
      <c r="BG95" s="11">
        <f t="shared" si="68"/>
        <v>0</v>
      </c>
      <c r="BH95" s="11">
        <f t="shared" si="68"/>
        <v>0</v>
      </c>
      <c r="BI95" s="11">
        <f t="shared" si="68"/>
        <v>0</v>
      </c>
      <c r="BJ95" s="11">
        <v>0</v>
      </c>
      <c r="BK95" s="11">
        <f t="shared" ref="BK95" si="69">SUM((BK92+BK93)*BK94)</f>
        <v>0</v>
      </c>
      <c r="BL95" s="11">
        <f t="shared" si="68"/>
        <v>0</v>
      </c>
      <c r="BM95" s="11">
        <f t="shared" si="68"/>
        <v>0</v>
      </c>
      <c r="BN95" s="174"/>
      <c r="BO95" s="76" t="s">
        <v>27</v>
      </c>
      <c r="BP95" s="84">
        <f>COUNTIF(D92:BM92,"&gt;0")</f>
        <v>0</v>
      </c>
      <c r="BQ95" s="11">
        <f t="shared" ref="BQ95:CG95" si="70">SUM((BQ92+BQ93)*BQ94)</f>
        <v>0</v>
      </c>
      <c r="BR95" s="11">
        <f t="shared" si="70"/>
        <v>0</v>
      </c>
      <c r="BS95" s="11">
        <f t="shared" si="70"/>
        <v>0</v>
      </c>
      <c r="BT95" s="11">
        <f t="shared" si="70"/>
        <v>0</v>
      </c>
      <c r="BU95" s="11">
        <f t="shared" si="70"/>
        <v>0</v>
      </c>
      <c r="BV95" s="11">
        <f t="shared" si="70"/>
        <v>0</v>
      </c>
      <c r="BW95" s="11">
        <f t="shared" si="70"/>
        <v>0</v>
      </c>
      <c r="BX95" s="11">
        <f t="shared" si="70"/>
        <v>0</v>
      </c>
      <c r="BY95" s="11">
        <f t="shared" si="70"/>
        <v>0</v>
      </c>
      <c r="BZ95" s="11">
        <f t="shared" si="70"/>
        <v>0</v>
      </c>
      <c r="CA95" s="11">
        <f t="shared" si="70"/>
        <v>0</v>
      </c>
      <c r="CB95" s="11">
        <f t="shared" si="70"/>
        <v>0</v>
      </c>
      <c r="CC95" s="11">
        <f t="shared" si="70"/>
        <v>0</v>
      </c>
      <c r="CD95" s="11">
        <f t="shared" si="70"/>
        <v>0</v>
      </c>
      <c r="CE95" s="11">
        <f t="shared" si="70"/>
        <v>0</v>
      </c>
      <c r="CF95" s="11">
        <f t="shared" si="70"/>
        <v>0</v>
      </c>
      <c r="CG95" s="11">
        <f t="shared" si="70"/>
        <v>0</v>
      </c>
      <c r="CH95" s="175"/>
      <c r="CI95" s="76" t="s">
        <v>28</v>
      </c>
      <c r="CJ95" s="46">
        <f>COUNTIF(BQ92:CG92,"&gt;0")</f>
        <v>0</v>
      </c>
      <c r="CK95" s="76" t="s">
        <v>27</v>
      </c>
      <c r="CL95" s="46">
        <f>SUM(CJ95+BP95)</f>
        <v>0</v>
      </c>
    </row>
    <row r="96" spans="1:96" x14ac:dyDescent="0.25">
      <c r="A96" s="5">
        <v>23</v>
      </c>
      <c r="B96" s="327">
        <f>VLOOKUP(A96,'Numéro licences'!$A$4:$B$32,2)</f>
        <v>0</v>
      </c>
      <c r="C96" s="66" t="s">
        <v>4</v>
      </c>
      <c r="D96" s="11"/>
      <c r="E96" s="11"/>
      <c r="F96" s="11"/>
      <c r="G96" s="11"/>
      <c r="H96" s="11"/>
      <c r="I96" s="166"/>
      <c r="J96" s="11"/>
      <c r="K96" s="11"/>
      <c r="L96" s="11"/>
      <c r="M96" s="11"/>
      <c r="N96" s="11"/>
      <c r="O96" s="11"/>
      <c r="P96" s="11"/>
      <c r="Q96" s="11"/>
      <c r="R96" s="11"/>
      <c r="S96" s="167"/>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68">
        <f>SUM(D96:BM96)</f>
        <v>0</v>
      </c>
      <c r="BO96" s="76" t="s">
        <v>14</v>
      </c>
      <c r="BP96" s="82">
        <f>SUM(BN96+BN97)</f>
        <v>0</v>
      </c>
      <c r="BQ96" s="40"/>
      <c r="BR96" s="40"/>
      <c r="BS96" s="40"/>
      <c r="BT96" s="40"/>
      <c r="BU96" s="40"/>
      <c r="BV96" s="40"/>
      <c r="BW96" s="40"/>
      <c r="BX96" s="40"/>
      <c r="BY96" s="40"/>
      <c r="BZ96" s="40"/>
      <c r="CA96" s="40"/>
      <c r="CB96" s="40"/>
      <c r="CC96" s="40"/>
      <c r="CD96" s="40"/>
      <c r="CE96" s="40"/>
      <c r="CF96" s="40"/>
      <c r="CG96" s="40"/>
      <c r="CH96" s="40">
        <f>SUM(BQ96:CG96)</f>
        <v>0</v>
      </c>
      <c r="CI96" s="76" t="s">
        <v>14</v>
      </c>
      <c r="CJ96" s="41">
        <f>SUM(CH96+CH97)</f>
        <v>0</v>
      </c>
      <c r="CK96" s="76" t="s">
        <v>14</v>
      </c>
      <c r="CL96" s="28">
        <f>SUM(BP96+CJ96)</f>
        <v>0</v>
      </c>
    </row>
    <row r="97" spans="1:91" x14ac:dyDescent="0.25">
      <c r="A97" s="34"/>
      <c r="B97" s="328"/>
      <c r="C97" s="66" t="s">
        <v>5</v>
      </c>
      <c r="D97" s="11"/>
      <c r="E97" s="11"/>
      <c r="F97" s="11"/>
      <c r="G97" s="11"/>
      <c r="H97" s="11"/>
      <c r="I97" s="11"/>
      <c r="J97" s="11"/>
      <c r="K97" s="11"/>
      <c r="L97" s="11"/>
      <c r="M97" s="11"/>
      <c r="N97" s="11"/>
      <c r="O97" s="11"/>
      <c r="P97" s="11"/>
      <c r="Q97" s="11"/>
      <c r="R97" s="11"/>
      <c r="S97" s="167"/>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68">
        <f>SUM(D97:BM97)</f>
        <v>0</v>
      </c>
      <c r="BO97" s="76" t="s">
        <v>15</v>
      </c>
      <c r="BP97" s="83">
        <f>SUM(D99:BM99)</f>
        <v>0</v>
      </c>
      <c r="BQ97" s="40"/>
      <c r="BR97" s="40"/>
      <c r="BS97" s="40"/>
      <c r="BT97" s="40"/>
      <c r="BU97" s="40"/>
      <c r="BV97" s="40"/>
      <c r="BW97" s="40"/>
      <c r="BX97" s="40"/>
      <c r="BY97" s="40"/>
      <c r="BZ97" s="40"/>
      <c r="CA97" s="40"/>
      <c r="CB97" s="40"/>
      <c r="CC97" s="40"/>
      <c r="CD97" s="40"/>
      <c r="CE97" s="40"/>
      <c r="CF97" s="40"/>
      <c r="CG97" s="40"/>
      <c r="CH97" s="40">
        <f>SUM(BQ97:CG97)</f>
        <v>0</v>
      </c>
      <c r="CI97" s="76" t="s">
        <v>15</v>
      </c>
      <c r="CJ97" s="70">
        <f>SUM(BQ99:CG99)</f>
        <v>0</v>
      </c>
      <c r="CK97" s="76" t="s">
        <v>15</v>
      </c>
      <c r="CL97" s="71">
        <f>SUM(CJ97+BP97)</f>
        <v>0</v>
      </c>
    </row>
    <row r="98" spans="1:91" x14ac:dyDescent="0.25">
      <c r="B98" s="328"/>
      <c r="C98" s="4"/>
      <c r="D98" s="11">
        <v>0</v>
      </c>
      <c r="E98" s="11">
        <v>0</v>
      </c>
      <c r="F98" s="11">
        <v>0</v>
      </c>
      <c r="G98" s="11">
        <v>0</v>
      </c>
      <c r="H98" s="11">
        <v>0</v>
      </c>
      <c r="I98" s="11">
        <v>0</v>
      </c>
      <c r="J98" s="11">
        <v>0</v>
      </c>
      <c r="K98" s="11">
        <v>0</v>
      </c>
      <c r="L98" s="11">
        <v>0</v>
      </c>
      <c r="M98" s="11">
        <v>0</v>
      </c>
      <c r="N98" s="11">
        <v>0</v>
      </c>
      <c r="O98" s="11">
        <v>0</v>
      </c>
      <c r="P98" s="11">
        <v>0</v>
      </c>
      <c r="Q98" s="11">
        <v>0</v>
      </c>
      <c r="R98" s="11">
        <v>0</v>
      </c>
      <c r="S98" s="11">
        <v>0</v>
      </c>
      <c r="T98" s="11">
        <v>0</v>
      </c>
      <c r="U98" s="11">
        <v>0</v>
      </c>
      <c r="V98" s="11">
        <v>0</v>
      </c>
      <c r="W98" s="11">
        <v>0</v>
      </c>
      <c r="X98" s="11">
        <v>0</v>
      </c>
      <c r="Y98" s="11">
        <v>0</v>
      </c>
      <c r="Z98" s="11">
        <v>0</v>
      </c>
      <c r="AA98" s="11">
        <v>0</v>
      </c>
      <c r="AB98" s="11">
        <v>0</v>
      </c>
      <c r="AC98" s="11">
        <v>0</v>
      </c>
      <c r="AD98" s="11">
        <v>0</v>
      </c>
      <c r="AE98" s="11">
        <v>0</v>
      </c>
      <c r="AF98" s="11">
        <v>0</v>
      </c>
      <c r="AG98" s="11">
        <v>0</v>
      </c>
      <c r="AH98" s="11">
        <v>0</v>
      </c>
      <c r="AI98" s="11">
        <v>0</v>
      </c>
      <c r="AJ98" s="11">
        <v>0</v>
      </c>
      <c r="AK98" s="11">
        <v>0</v>
      </c>
      <c r="AL98" s="11">
        <v>0</v>
      </c>
      <c r="AM98" s="11">
        <v>0</v>
      </c>
      <c r="AN98" s="11">
        <v>0</v>
      </c>
      <c r="AO98" s="11">
        <v>0</v>
      </c>
      <c r="AP98" s="11">
        <v>0</v>
      </c>
      <c r="AQ98" s="11">
        <v>0</v>
      </c>
      <c r="AR98" s="11">
        <v>0</v>
      </c>
      <c r="AS98" s="11">
        <v>0</v>
      </c>
      <c r="AT98" s="11">
        <v>0</v>
      </c>
      <c r="AU98" s="11">
        <v>0</v>
      </c>
      <c r="AV98" s="11">
        <v>0</v>
      </c>
      <c r="AW98" s="11">
        <v>0</v>
      </c>
      <c r="AX98" s="11">
        <v>0</v>
      </c>
      <c r="AY98" s="11">
        <v>0</v>
      </c>
      <c r="AZ98" s="11">
        <v>0</v>
      </c>
      <c r="BA98" s="11">
        <v>0</v>
      </c>
      <c r="BB98" s="11">
        <v>0</v>
      </c>
      <c r="BC98" s="11">
        <v>0</v>
      </c>
      <c r="BD98" s="11">
        <v>0</v>
      </c>
      <c r="BE98" s="11">
        <v>0</v>
      </c>
      <c r="BF98" s="11">
        <v>0</v>
      </c>
      <c r="BG98" s="11">
        <v>0</v>
      </c>
      <c r="BH98" s="11">
        <v>0</v>
      </c>
      <c r="BI98" s="11">
        <v>0</v>
      </c>
      <c r="BJ98" s="11">
        <v>0</v>
      </c>
      <c r="BK98" s="11">
        <v>0</v>
      </c>
      <c r="BL98" s="11">
        <v>0</v>
      </c>
      <c r="BM98" s="11">
        <v>0</v>
      </c>
      <c r="BN98" s="174"/>
      <c r="BO98" s="76" t="s">
        <v>16</v>
      </c>
      <c r="BP98" s="84">
        <f>SUM(C98:BM98)</f>
        <v>0</v>
      </c>
      <c r="BQ98" s="11">
        <v>0</v>
      </c>
      <c r="BR98" s="11">
        <v>0</v>
      </c>
      <c r="BS98" s="11">
        <v>0</v>
      </c>
      <c r="BT98" s="11">
        <v>0</v>
      </c>
      <c r="BU98" s="11">
        <v>0</v>
      </c>
      <c r="BV98" s="11">
        <v>0</v>
      </c>
      <c r="BW98" s="11">
        <v>0</v>
      </c>
      <c r="BX98" s="11">
        <v>0</v>
      </c>
      <c r="BY98" s="11">
        <v>0</v>
      </c>
      <c r="BZ98" s="11">
        <v>0</v>
      </c>
      <c r="CA98" s="11">
        <v>0</v>
      </c>
      <c r="CB98" s="11">
        <v>0</v>
      </c>
      <c r="CC98" s="11">
        <v>0</v>
      </c>
      <c r="CD98" s="11">
        <v>0</v>
      </c>
      <c r="CE98" s="11">
        <v>0</v>
      </c>
      <c r="CF98" s="11">
        <v>0</v>
      </c>
      <c r="CG98" s="11">
        <v>0</v>
      </c>
      <c r="CH98" s="175"/>
      <c r="CI98" s="76" t="s">
        <v>16</v>
      </c>
      <c r="CJ98" s="46">
        <f>SUM(BQ98:CH98)</f>
        <v>0</v>
      </c>
      <c r="CK98" s="76" t="s">
        <v>16</v>
      </c>
      <c r="CL98" s="46">
        <f>SUM(CJ98+BP98)</f>
        <v>0</v>
      </c>
    </row>
    <row r="99" spans="1:91" x14ac:dyDescent="0.25">
      <c r="B99" s="329"/>
      <c r="C99" s="4"/>
      <c r="D99" s="11">
        <f t="shared" ref="D99:BM99" si="71">SUM((D96+D97)*D98)</f>
        <v>0</v>
      </c>
      <c r="E99" s="11">
        <f t="shared" si="71"/>
        <v>0</v>
      </c>
      <c r="F99" s="11">
        <f t="shared" si="71"/>
        <v>0</v>
      </c>
      <c r="G99" s="11">
        <f t="shared" si="71"/>
        <v>0</v>
      </c>
      <c r="H99" s="11">
        <f t="shared" si="71"/>
        <v>0</v>
      </c>
      <c r="I99" s="11">
        <f t="shared" si="71"/>
        <v>0</v>
      </c>
      <c r="J99" s="11">
        <f t="shared" si="71"/>
        <v>0</v>
      </c>
      <c r="K99" s="11">
        <f t="shared" si="71"/>
        <v>0</v>
      </c>
      <c r="L99" s="11">
        <f t="shared" si="71"/>
        <v>0</v>
      </c>
      <c r="M99" s="11">
        <f t="shared" si="71"/>
        <v>0</v>
      </c>
      <c r="N99" s="11">
        <f t="shared" si="71"/>
        <v>0</v>
      </c>
      <c r="O99" s="11">
        <f t="shared" si="71"/>
        <v>0</v>
      </c>
      <c r="P99" s="11">
        <f t="shared" si="71"/>
        <v>0</v>
      </c>
      <c r="Q99" s="11">
        <f t="shared" si="71"/>
        <v>0</v>
      </c>
      <c r="R99" s="11">
        <f t="shared" si="71"/>
        <v>0</v>
      </c>
      <c r="S99" s="11">
        <f t="shared" si="71"/>
        <v>0</v>
      </c>
      <c r="T99" s="11">
        <f t="shared" si="71"/>
        <v>0</v>
      </c>
      <c r="U99" s="11">
        <f t="shared" si="71"/>
        <v>0</v>
      </c>
      <c r="V99" s="11">
        <f t="shared" si="71"/>
        <v>0</v>
      </c>
      <c r="W99" s="11">
        <f t="shared" si="71"/>
        <v>0</v>
      </c>
      <c r="X99" s="11">
        <f t="shared" si="71"/>
        <v>0</v>
      </c>
      <c r="Y99" s="11">
        <f t="shared" si="71"/>
        <v>0</v>
      </c>
      <c r="Z99" s="11">
        <f t="shared" si="71"/>
        <v>0</v>
      </c>
      <c r="AA99" s="11">
        <f t="shared" si="71"/>
        <v>0</v>
      </c>
      <c r="AB99" s="11">
        <f t="shared" si="71"/>
        <v>0</v>
      </c>
      <c r="AC99" s="11">
        <f t="shared" si="71"/>
        <v>0</v>
      </c>
      <c r="AD99" s="11">
        <f t="shared" si="71"/>
        <v>0</v>
      </c>
      <c r="AE99" s="11">
        <f t="shared" si="71"/>
        <v>0</v>
      </c>
      <c r="AF99" s="11">
        <f t="shared" si="71"/>
        <v>0</v>
      </c>
      <c r="AG99" s="11">
        <f t="shared" si="71"/>
        <v>0</v>
      </c>
      <c r="AH99" s="11">
        <f t="shared" si="71"/>
        <v>0</v>
      </c>
      <c r="AI99" s="11">
        <f t="shared" si="71"/>
        <v>0</v>
      </c>
      <c r="AJ99" s="11">
        <f t="shared" si="71"/>
        <v>0</v>
      </c>
      <c r="AK99" s="11">
        <f t="shared" si="71"/>
        <v>0</v>
      </c>
      <c r="AL99" s="11">
        <f t="shared" si="71"/>
        <v>0</v>
      </c>
      <c r="AM99" s="11">
        <f t="shared" si="71"/>
        <v>0</v>
      </c>
      <c r="AN99" s="11">
        <f t="shared" si="71"/>
        <v>0</v>
      </c>
      <c r="AO99" s="11">
        <f t="shared" si="71"/>
        <v>0</v>
      </c>
      <c r="AP99" s="11">
        <f t="shared" si="71"/>
        <v>0</v>
      </c>
      <c r="AQ99" s="11">
        <f t="shared" si="71"/>
        <v>0</v>
      </c>
      <c r="AR99" s="11">
        <f t="shared" si="71"/>
        <v>0</v>
      </c>
      <c r="AS99" s="11">
        <f t="shared" si="71"/>
        <v>0</v>
      </c>
      <c r="AT99" s="11">
        <f t="shared" si="71"/>
        <v>0</v>
      </c>
      <c r="AU99" s="11">
        <f t="shared" si="71"/>
        <v>0</v>
      </c>
      <c r="AV99" s="11">
        <f t="shared" si="71"/>
        <v>0</v>
      </c>
      <c r="AW99" s="11">
        <f t="shared" si="71"/>
        <v>0</v>
      </c>
      <c r="AX99" s="11">
        <f t="shared" si="71"/>
        <v>0</v>
      </c>
      <c r="AY99" s="11">
        <f t="shared" si="71"/>
        <v>0</v>
      </c>
      <c r="AZ99" s="11">
        <f t="shared" si="71"/>
        <v>0</v>
      </c>
      <c r="BA99" s="11">
        <f t="shared" si="71"/>
        <v>0</v>
      </c>
      <c r="BB99" s="11">
        <f t="shared" si="71"/>
        <v>0</v>
      </c>
      <c r="BC99" s="11">
        <f t="shared" si="71"/>
        <v>0</v>
      </c>
      <c r="BD99" s="11">
        <f t="shared" si="71"/>
        <v>0</v>
      </c>
      <c r="BE99" s="11">
        <f t="shared" si="71"/>
        <v>0</v>
      </c>
      <c r="BF99" s="11">
        <f t="shared" si="71"/>
        <v>0</v>
      </c>
      <c r="BG99" s="11">
        <f t="shared" si="71"/>
        <v>0</v>
      </c>
      <c r="BH99" s="11">
        <f t="shared" si="71"/>
        <v>0</v>
      </c>
      <c r="BI99" s="11">
        <f t="shared" si="71"/>
        <v>0</v>
      </c>
      <c r="BJ99" s="11">
        <v>0</v>
      </c>
      <c r="BK99" s="11">
        <f t="shared" ref="BK99" si="72">SUM((BK96+BK97)*BK98)</f>
        <v>0</v>
      </c>
      <c r="BL99" s="11">
        <f t="shared" si="71"/>
        <v>0</v>
      </c>
      <c r="BM99" s="11">
        <f t="shared" si="71"/>
        <v>0</v>
      </c>
      <c r="BN99" s="174"/>
      <c r="BO99" s="76" t="s">
        <v>27</v>
      </c>
      <c r="BP99" s="84">
        <f>COUNTIF(D96:BM96,"&gt;0")</f>
        <v>0</v>
      </c>
      <c r="BQ99" s="11">
        <f t="shared" ref="BQ99:CG99" si="73">SUM((BQ96+BQ97)*BQ98)</f>
        <v>0</v>
      </c>
      <c r="BR99" s="11">
        <f t="shared" si="73"/>
        <v>0</v>
      </c>
      <c r="BS99" s="11">
        <f t="shared" si="73"/>
        <v>0</v>
      </c>
      <c r="BT99" s="11">
        <f t="shared" si="73"/>
        <v>0</v>
      </c>
      <c r="BU99" s="11">
        <f t="shared" si="73"/>
        <v>0</v>
      </c>
      <c r="BV99" s="11">
        <f t="shared" si="73"/>
        <v>0</v>
      </c>
      <c r="BW99" s="11">
        <f t="shared" si="73"/>
        <v>0</v>
      </c>
      <c r="BX99" s="11">
        <f t="shared" si="73"/>
        <v>0</v>
      </c>
      <c r="BY99" s="11">
        <f t="shared" si="73"/>
        <v>0</v>
      </c>
      <c r="BZ99" s="11">
        <f t="shared" si="73"/>
        <v>0</v>
      </c>
      <c r="CA99" s="11">
        <f t="shared" si="73"/>
        <v>0</v>
      </c>
      <c r="CB99" s="11">
        <f t="shared" si="73"/>
        <v>0</v>
      </c>
      <c r="CC99" s="11">
        <f t="shared" si="73"/>
        <v>0</v>
      </c>
      <c r="CD99" s="11">
        <f t="shared" si="73"/>
        <v>0</v>
      </c>
      <c r="CE99" s="11">
        <f t="shared" si="73"/>
        <v>0</v>
      </c>
      <c r="CF99" s="11">
        <f t="shared" si="73"/>
        <v>0</v>
      </c>
      <c r="CG99" s="11">
        <f t="shared" si="73"/>
        <v>0</v>
      </c>
      <c r="CH99" s="175"/>
      <c r="CI99" s="76" t="s">
        <v>28</v>
      </c>
      <c r="CJ99" s="46">
        <f>COUNTIF(BQ96:CG96,"&gt;0")</f>
        <v>0</v>
      </c>
      <c r="CK99" s="76" t="s">
        <v>27</v>
      </c>
      <c r="CL99" s="46">
        <f>SUM(CJ99+BP99)</f>
        <v>0</v>
      </c>
    </row>
    <row r="100" spans="1:91" ht="12.6" customHeight="1" x14ac:dyDescent="0.25">
      <c r="A100" s="5">
        <v>24</v>
      </c>
      <c r="B100" s="327">
        <f>VLOOKUP(A100,'Numéro licences'!$A$4:$B$32,2)</f>
        <v>0</v>
      </c>
      <c r="C100" s="66" t="s">
        <v>4</v>
      </c>
      <c r="D100" s="11"/>
      <c r="E100" s="11"/>
      <c r="F100" s="11"/>
      <c r="G100" s="11"/>
      <c r="H100" s="11"/>
      <c r="I100" s="166"/>
      <c r="J100" s="11"/>
      <c r="K100" s="11"/>
      <c r="L100" s="11"/>
      <c r="M100" s="11"/>
      <c r="N100" s="11"/>
      <c r="O100" s="11"/>
      <c r="P100" s="11"/>
      <c r="Q100" s="11"/>
      <c r="R100" s="11"/>
      <c r="S100" s="167"/>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68">
        <f>SUM(D100:BM100)</f>
        <v>0</v>
      </c>
      <c r="BO100" s="76" t="s">
        <v>14</v>
      </c>
      <c r="BP100" s="82">
        <f>SUM(BN100+BN101)</f>
        <v>0</v>
      </c>
      <c r="BQ100" s="40"/>
      <c r="BR100" s="40"/>
      <c r="BS100" s="40"/>
      <c r="BT100" s="40"/>
      <c r="BU100" s="40"/>
      <c r="BV100" s="40"/>
      <c r="BW100" s="40"/>
      <c r="BX100" s="40"/>
      <c r="BY100" s="40"/>
      <c r="BZ100" s="40"/>
      <c r="CA100" s="40"/>
      <c r="CB100" s="40"/>
      <c r="CC100" s="40"/>
      <c r="CD100" s="40"/>
      <c r="CE100" s="40"/>
      <c r="CF100" s="40"/>
      <c r="CG100" s="40"/>
      <c r="CH100" s="40">
        <f>SUM(BQ100:CG100)</f>
        <v>0</v>
      </c>
      <c r="CI100" s="76" t="s">
        <v>14</v>
      </c>
      <c r="CJ100" s="41">
        <f>SUM(CH100+CH101)</f>
        <v>0</v>
      </c>
      <c r="CK100" s="76" t="s">
        <v>14</v>
      </c>
      <c r="CL100" s="28">
        <f>SUM(BP100+CJ100)</f>
        <v>0</v>
      </c>
    </row>
    <row r="101" spans="1:91" x14ac:dyDescent="0.25">
      <c r="A101" s="34"/>
      <c r="B101" s="328"/>
      <c r="C101" s="66" t="s">
        <v>5</v>
      </c>
      <c r="D101" s="11"/>
      <c r="E101" s="11"/>
      <c r="F101" s="11"/>
      <c r="G101" s="11"/>
      <c r="H101" s="11"/>
      <c r="I101" s="11"/>
      <c r="J101" s="11"/>
      <c r="K101" s="11"/>
      <c r="L101" s="11"/>
      <c r="M101" s="11"/>
      <c r="N101" s="11"/>
      <c r="O101" s="11"/>
      <c r="P101" s="11"/>
      <c r="Q101" s="11"/>
      <c r="R101" s="11"/>
      <c r="S101" s="167"/>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68">
        <f>SUM(D101:BM101)</f>
        <v>0</v>
      </c>
      <c r="BO101" s="76" t="s">
        <v>15</v>
      </c>
      <c r="BP101" s="83">
        <f>SUM(D103:BM103)</f>
        <v>0</v>
      </c>
      <c r="BQ101" s="40"/>
      <c r="BR101" s="40"/>
      <c r="BS101" s="40"/>
      <c r="BT101" s="40"/>
      <c r="BU101" s="40"/>
      <c r="BV101" s="40"/>
      <c r="BW101" s="40"/>
      <c r="BX101" s="40"/>
      <c r="BY101" s="40"/>
      <c r="BZ101" s="40"/>
      <c r="CA101" s="40"/>
      <c r="CB101" s="40"/>
      <c r="CC101" s="40"/>
      <c r="CD101" s="40"/>
      <c r="CE101" s="40"/>
      <c r="CF101" s="40"/>
      <c r="CG101" s="40"/>
      <c r="CH101" s="40">
        <f>SUM(BQ101:CG101)</f>
        <v>0</v>
      </c>
      <c r="CI101" s="76" t="s">
        <v>15</v>
      </c>
      <c r="CJ101" s="70">
        <f>SUM(BQ103:CG103)</f>
        <v>0</v>
      </c>
      <c r="CK101" s="76" t="s">
        <v>15</v>
      </c>
      <c r="CL101" s="71">
        <f>SUM(CJ101+BP101)</f>
        <v>0</v>
      </c>
    </row>
    <row r="102" spans="1:91" x14ac:dyDescent="0.25">
      <c r="B102" s="328"/>
      <c r="C102" s="4"/>
      <c r="D102" s="11">
        <v>0</v>
      </c>
      <c r="E102" s="11">
        <v>0</v>
      </c>
      <c r="F102" s="11">
        <v>0</v>
      </c>
      <c r="G102" s="11">
        <v>0</v>
      </c>
      <c r="H102" s="11">
        <v>0</v>
      </c>
      <c r="I102" s="11">
        <v>0</v>
      </c>
      <c r="J102" s="11">
        <v>0</v>
      </c>
      <c r="K102" s="11">
        <v>0</v>
      </c>
      <c r="L102" s="11">
        <v>0</v>
      </c>
      <c r="M102" s="11">
        <v>0</v>
      </c>
      <c r="N102" s="11">
        <v>0</v>
      </c>
      <c r="O102" s="11">
        <v>0</v>
      </c>
      <c r="P102" s="11">
        <v>0</v>
      </c>
      <c r="Q102" s="11">
        <v>0</v>
      </c>
      <c r="R102" s="11">
        <v>0</v>
      </c>
      <c r="S102" s="11">
        <v>0</v>
      </c>
      <c r="T102" s="11">
        <v>0</v>
      </c>
      <c r="U102" s="11">
        <v>0</v>
      </c>
      <c r="V102" s="11">
        <v>0</v>
      </c>
      <c r="W102" s="11">
        <v>0</v>
      </c>
      <c r="X102" s="11">
        <v>0</v>
      </c>
      <c r="Y102" s="11">
        <v>0</v>
      </c>
      <c r="Z102" s="11">
        <v>0</v>
      </c>
      <c r="AA102" s="11">
        <v>0</v>
      </c>
      <c r="AB102" s="11">
        <v>0</v>
      </c>
      <c r="AC102" s="11">
        <v>0</v>
      </c>
      <c r="AD102" s="11">
        <v>0</v>
      </c>
      <c r="AE102" s="11">
        <v>0</v>
      </c>
      <c r="AF102" s="11">
        <v>0</v>
      </c>
      <c r="AG102" s="11">
        <v>0</v>
      </c>
      <c r="AH102" s="11">
        <v>0</v>
      </c>
      <c r="AI102" s="11">
        <v>0</v>
      </c>
      <c r="AJ102" s="11">
        <v>0</v>
      </c>
      <c r="AK102" s="11">
        <v>0</v>
      </c>
      <c r="AL102" s="11">
        <v>0</v>
      </c>
      <c r="AM102" s="11">
        <v>0</v>
      </c>
      <c r="AN102" s="11">
        <v>0</v>
      </c>
      <c r="AO102" s="11">
        <v>0</v>
      </c>
      <c r="AP102" s="11">
        <v>0</v>
      </c>
      <c r="AQ102" s="11">
        <v>0</v>
      </c>
      <c r="AR102" s="11">
        <v>0</v>
      </c>
      <c r="AS102" s="11">
        <v>0</v>
      </c>
      <c r="AT102" s="11">
        <v>0</v>
      </c>
      <c r="AU102" s="11">
        <v>0</v>
      </c>
      <c r="AV102" s="11">
        <v>0</v>
      </c>
      <c r="AW102" s="11">
        <v>0</v>
      </c>
      <c r="AX102" s="11">
        <v>0</v>
      </c>
      <c r="AY102" s="11">
        <v>0</v>
      </c>
      <c r="AZ102" s="11">
        <v>0</v>
      </c>
      <c r="BA102" s="11">
        <v>0</v>
      </c>
      <c r="BB102" s="11">
        <v>0</v>
      </c>
      <c r="BC102" s="11">
        <v>0</v>
      </c>
      <c r="BD102" s="11">
        <v>0</v>
      </c>
      <c r="BE102" s="11">
        <v>0</v>
      </c>
      <c r="BF102" s="11">
        <v>0</v>
      </c>
      <c r="BG102" s="11">
        <v>0</v>
      </c>
      <c r="BH102" s="11">
        <v>0</v>
      </c>
      <c r="BI102" s="11">
        <v>0</v>
      </c>
      <c r="BJ102" s="11">
        <v>0</v>
      </c>
      <c r="BK102" s="11">
        <v>0</v>
      </c>
      <c r="BL102" s="11">
        <v>0</v>
      </c>
      <c r="BM102" s="11">
        <v>0</v>
      </c>
      <c r="BN102" s="174"/>
      <c r="BO102" s="76" t="s">
        <v>16</v>
      </c>
      <c r="BP102" s="84">
        <f>SUM(C102:BM102)</f>
        <v>0</v>
      </c>
      <c r="BQ102" s="11">
        <v>0</v>
      </c>
      <c r="BR102" s="11">
        <v>0</v>
      </c>
      <c r="BS102" s="11">
        <v>0</v>
      </c>
      <c r="BT102" s="11">
        <v>0</v>
      </c>
      <c r="BU102" s="11">
        <v>0</v>
      </c>
      <c r="BV102" s="11">
        <v>0</v>
      </c>
      <c r="BW102" s="11">
        <v>0</v>
      </c>
      <c r="BX102" s="11">
        <v>0</v>
      </c>
      <c r="BY102" s="11">
        <v>0</v>
      </c>
      <c r="BZ102" s="11">
        <v>0</v>
      </c>
      <c r="CA102" s="11">
        <v>0</v>
      </c>
      <c r="CB102" s="11">
        <v>0</v>
      </c>
      <c r="CC102" s="11">
        <v>0</v>
      </c>
      <c r="CD102" s="11">
        <v>0</v>
      </c>
      <c r="CE102" s="11">
        <v>0</v>
      </c>
      <c r="CF102" s="11">
        <v>0</v>
      </c>
      <c r="CG102" s="11">
        <v>0</v>
      </c>
      <c r="CH102" s="175"/>
      <c r="CI102" s="76" t="s">
        <v>16</v>
      </c>
      <c r="CJ102" s="46">
        <f>SUM(BQ102:CH102)</f>
        <v>0</v>
      </c>
      <c r="CK102" s="76" t="s">
        <v>16</v>
      </c>
      <c r="CL102" s="46">
        <f>SUM(CJ102+BP102)</f>
        <v>0</v>
      </c>
    </row>
    <row r="103" spans="1:91" x14ac:dyDescent="0.25">
      <c r="B103" s="329"/>
      <c r="C103" s="4"/>
      <c r="D103" s="11">
        <f t="shared" ref="D103:BM103" si="74">SUM((D100+D101)*D102)</f>
        <v>0</v>
      </c>
      <c r="E103" s="11">
        <f t="shared" si="74"/>
        <v>0</v>
      </c>
      <c r="F103" s="11">
        <f t="shared" si="74"/>
        <v>0</v>
      </c>
      <c r="G103" s="11">
        <f t="shared" si="74"/>
        <v>0</v>
      </c>
      <c r="H103" s="11">
        <f t="shared" si="74"/>
        <v>0</v>
      </c>
      <c r="I103" s="11">
        <f t="shared" si="74"/>
        <v>0</v>
      </c>
      <c r="J103" s="11">
        <f t="shared" si="74"/>
        <v>0</v>
      </c>
      <c r="K103" s="11">
        <f t="shared" si="74"/>
        <v>0</v>
      </c>
      <c r="L103" s="11">
        <f t="shared" si="74"/>
        <v>0</v>
      </c>
      <c r="M103" s="11">
        <f t="shared" si="74"/>
        <v>0</v>
      </c>
      <c r="N103" s="11">
        <f t="shared" si="74"/>
        <v>0</v>
      </c>
      <c r="O103" s="11">
        <f t="shared" si="74"/>
        <v>0</v>
      </c>
      <c r="P103" s="11">
        <f t="shared" si="74"/>
        <v>0</v>
      </c>
      <c r="Q103" s="11">
        <f t="shared" si="74"/>
        <v>0</v>
      </c>
      <c r="R103" s="11">
        <f t="shared" si="74"/>
        <v>0</v>
      </c>
      <c r="S103" s="11">
        <f t="shared" si="74"/>
        <v>0</v>
      </c>
      <c r="T103" s="11">
        <f t="shared" si="74"/>
        <v>0</v>
      </c>
      <c r="U103" s="11">
        <f t="shared" si="74"/>
        <v>0</v>
      </c>
      <c r="V103" s="11">
        <f t="shared" si="74"/>
        <v>0</v>
      </c>
      <c r="W103" s="11">
        <f t="shared" si="74"/>
        <v>0</v>
      </c>
      <c r="X103" s="11">
        <f t="shared" si="74"/>
        <v>0</v>
      </c>
      <c r="Y103" s="11">
        <f t="shared" si="74"/>
        <v>0</v>
      </c>
      <c r="Z103" s="11">
        <f t="shared" si="74"/>
        <v>0</v>
      </c>
      <c r="AA103" s="11">
        <f t="shared" si="74"/>
        <v>0</v>
      </c>
      <c r="AB103" s="11">
        <f t="shared" si="74"/>
        <v>0</v>
      </c>
      <c r="AC103" s="11">
        <f t="shared" si="74"/>
        <v>0</v>
      </c>
      <c r="AD103" s="11">
        <f t="shared" si="74"/>
        <v>0</v>
      </c>
      <c r="AE103" s="11">
        <f t="shared" si="74"/>
        <v>0</v>
      </c>
      <c r="AF103" s="11">
        <f t="shared" si="74"/>
        <v>0</v>
      </c>
      <c r="AG103" s="11">
        <f t="shared" si="74"/>
        <v>0</v>
      </c>
      <c r="AH103" s="11">
        <f t="shared" si="74"/>
        <v>0</v>
      </c>
      <c r="AI103" s="11">
        <f t="shared" si="74"/>
        <v>0</v>
      </c>
      <c r="AJ103" s="11">
        <f t="shared" si="74"/>
        <v>0</v>
      </c>
      <c r="AK103" s="11">
        <f t="shared" si="74"/>
        <v>0</v>
      </c>
      <c r="AL103" s="11">
        <f t="shared" si="74"/>
        <v>0</v>
      </c>
      <c r="AM103" s="11">
        <f t="shared" si="74"/>
        <v>0</v>
      </c>
      <c r="AN103" s="11">
        <f t="shared" si="74"/>
        <v>0</v>
      </c>
      <c r="AO103" s="11">
        <f t="shared" si="74"/>
        <v>0</v>
      </c>
      <c r="AP103" s="11">
        <f t="shared" si="74"/>
        <v>0</v>
      </c>
      <c r="AQ103" s="11">
        <f t="shared" si="74"/>
        <v>0</v>
      </c>
      <c r="AR103" s="11">
        <f t="shared" si="74"/>
        <v>0</v>
      </c>
      <c r="AS103" s="11">
        <f t="shared" si="74"/>
        <v>0</v>
      </c>
      <c r="AT103" s="11">
        <f t="shared" si="74"/>
        <v>0</v>
      </c>
      <c r="AU103" s="11">
        <f t="shared" si="74"/>
        <v>0</v>
      </c>
      <c r="AV103" s="11">
        <f t="shared" si="74"/>
        <v>0</v>
      </c>
      <c r="AW103" s="11">
        <f t="shared" si="74"/>
        <v>0</v>
      </c>
      <c r="AX103" s="11">
        <f t="shared" si="74"/>
        <v>0</v>
      </c>
      <c r="AY103" s="11">
        <f t="shared" si="74"/>
        <v>0</v>
      </c>
      <c r="AZ103" s="11">
        <f t="shared" si="74"/>
        <v>0</v>
      </c>
      <c r="BA103" s="11">
        <f t="shared" si="74"/>
        <v>0</v>
      </c>
      <c r="BB103" s="11">
        <f t="shared" si="74"/>
        <v>0</v>
      </c>
      <c r="BC103" s="11">
        <f t="shared" si="74"/>
        <v>0</v>
      </c>
      <c r="BD103" s="11">
        <f t="shared" si="74"/>
        <v>0</v>
      </c>
      <c r="BE103" s="11">
        <f t="shared" si="74"/>
        <v>0</v>
      </c>
      <c r="BF103" s="11">
        <f t="shared" si="74"/>
        <v>0</v>
      </c>
      <c r="BG103" s="11">
        <f t="shared" si="74"/>
        <v>0</v>
      </c>
      <c r="BH103" s="11">
        <f t="shared" si="74"/>
        <v>0</v>
      </c>
      <c r="BI103" s="11">
        <f t="shared" si="74"/>
        <v>0</v>
      </c>
      <c r="BJ103" s="11">
        <v>0</v>
      </c>
      <c r="BK103" s="11">
        <f t="shared" ref="BK103" si="75">SUM((BK100+BK101)*BK102)</f>
        <v>0</v>
      </c>
      <c r="BL103" s="11">
        <f t="shared" si="74"/>
        <v>0</v>
      </c>
      <c r="BM103" s="11">
        <f t="shared" si="74"/>
        <v>0</v>
      </c>
      <c r="BN103" s="174"/>
      <c r="BO103" s="76" t="s">
        <v>27</v>
      </c>
      <c r="BP103" s="84">
        <f>COUNTIF(D100:BM100,"&gt;0")</f>
        <v>0</v>
      </c>
      <c r="BQ103" s="11">
        <f t="shared" ref="BQ103:CG103" si="76">SUM((BQ100+BQ101)*BQ102)</f>
        <v>0</v>
      </c>
      <c r="BR103" s="11">
        <f t="shared" si="76"/>
        <v>0</v>
      </c>
      <c r="BS103" s="11">
        <f t="shared" si="76"/>
        <v>0</v>
      </c>
      <c r="BT103" s="11">
        <f t="shared" si="76"/>
        <v>0</v>
      </c>
      <c r="BU103" s="11">
        <f t="shared" si="76"/>
        <v>0</v>
      </c>
      <c r="BV103" s="11">
        <f t="shared" si="76"/>
        <v>0</v>
      </c>
      <c r="BW103" s="11">
        <f t="shared" si="76"/>
        <v>0</v>
      </c>
      <c r="BX103" s="11">
        <f t="shared" si="76"/>
        <v>0</v>
      </c>
      <c r="BY103" s="11">
        <f t="shared" si="76"/>
        <v>0</v>
      </c>
      <c r="BZ103" s="11">
        <f t="shared" si="76"/>
        <v>0</v>
      </c>
      <c r="CA103" s="11">
        <f t="shared" si="76"/>
        <v>0</v>
      </c>
      <c r="CB103" s="11">
        <f t="shared" si="76"/>
        <v>0</v>
      </c>
      <c r="CC103" s="11">
        <f t="shared" si="76"/>
        <v>0</v>
      </c>
      <c r="CD103" s="11">
        <f t="shared" si="76"/>
        <v>0</v>
      </c>
      <c r="CE103" s="11">
        <f t="shared" si="76"/>
        <v>0</v>
      </c>
      <c r="CF103" s="11">
        <f t="shared" si="76"/>
        <v>0</v>
      </c>
      <c r="CG103" s="11">
        <f t="shared" si="76"/>
        <v>0</v>
      </c>
      <c r="CH103" s="175"/>
      <c r="CI103" s="76" t="s">
        <v>28</v>
      </c>
      <c r="CJ103" s="46">
        <f>COUNTIF(BQ100:CG100,"&gt;0")</f>
        <v>0</v>
      </c>
      <c r="CK103" s="76" t="s">
        <v>27</v>
      </c>
      <c r="CL103" s="46">
        <f>SUM(CJ103+BP103)</f>
        <v>0</v>
      </c>
    </row>
    <row r="104" spans="1:91" x14ac:dyDescent="0.25">
      <c r="A104" s="5">
        <v>25</v>
      </c>
      <c r="B104" s="327">
        <f>VLOOKUP(A104,'Numéro licences'!$A$4:$B$32,2)</f>
        <v>0</v>
      </c>
      <c r="C104" s="66" t="s">
        <v>4</v>
      </c>
      <c r="D104" s="11"/>
      <c r="E104" s="11"/>
      <c r="F104" s="11"/>
      <c r="G104" s="11"/>
      <c r="H104" s="11"/>
      <c r="I104" s="166"/>
      <c r="J104" s="11"/>
      <c r="K104" s="11"/>
      <c r="L104" s="11"/>
      <c r="M104" s="11"/>
      <c r="N104" s="11"/>
      <c r="O104" s="11"/>
      <c r="P104" s="11"/>
      <c r="Q104" s="11"/>
      <c r="R104" s="11"/>
      <c r="S104" s="167"/>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68">
        <f>SUM(D104:BM104)</f>
        <v>0</v>
      </c>
      <c r="BO104" s="76" t="s">
        <v>14</v>
      </c>
      <c r="BP104" s="82">
        <f>SUM(BN104+BN105)</f>
        <v>0</v>
      </c>
      <c r="BQ104" s="40"/>
      <c r="BR104" s="40"/>
      <c r="BS104" s="40"/>
      <c r="BT104" s="40"/>
      <c r="BU104" s="40"/>
      <c r="BV104" s="40"/>
      <c r="BW104" s="40"/>
      <c r="BX104" s="40"/>
      <c r="BY104" s="40"/>
      <c r="BZ104" s="40"/>
      <c r="CA104" s="40"/>
      <c r="CB104" s="40"/>
      <c r="CC104" s="40"/>
      <c r="CD104" s="40"/>
      <c r="CE104" s="40"/>
      <c r="CF104" s="40"/>
      <c r="CG104" s="40"/>
      <c r="CH104" s="40">
        <f>SUM(BQ104:CG104)</f>
        <v>0</v>
      </c>
      <c r="CI104" s="76" t="s">
        <v>14</v>
      </c>
      <c r="CJ104" s="41">
        <f>SUM(CH104+CH105)</f>
        <v>0</v>
      </c>
      <c r="CK104" s="76" t="s">
        <v>14</v>
      </c>
      <c r="CL104" s="28">
        <f>SUM(BP104+CJ104)</f>
        <v>0</v>
      </c>
      <c r="CM104" s="31"/>
    </row>
    <row r="105" spans="1:91" x14ac:dyDescent="0.25">
      <c r="A105" s="34"/>
      <c r="B105" s="328"/>
      <c r="C105" s="66" t="s">
        <v>5</v>
      </c>
      <c r="D105" s="11"/>
      <c r="E105" s="11"/>
      <c r="F105" s="11"/>
      <c r="G105" s="11"/>
      <c r="H105" s="11"/>
      <c r="I105" s="11"/>
      <c r="J105" s="11"/>
      <c r="K105" s="11"/>
      <c r="L105" s="11"/>
      <c r="M105" s="11"/>
      <c r="N105" s="11"/>
      <c r="O105" s="11"/>
      <c r="P105" s="11"/>
      <c r="Q105" s="11"/>
      <c r="R105" s="11"/>
      <c r="S105" s="167"/>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68">
        <f>SUM(D105:BM105)</f>
        <v>0</v>
      </c>
      <c r="BO105" s="76" t="s">
        <v>15</v>
      </c>
      <c r="BP105" s="83">
        <f>SUM(D107:BM107)</f>
        <v>0</v>
      </c>
      <c r="BQ105" s="40"/>
      <c r="BR105" s="40"/>
      <c r="BS105" s="40"/>
      <c r="BT105" s="40"/>
      <c r="BU105" s="40"/>
      <c r="BV105" s="40"/>
      <c r="BW105" s="40"/>
      <c r="BX105" s="40"/>
      <c r="BY105" s="40"/>
      <c r="BZ105" s="40"/>
      <c r="CA105" s="40"/>
      <c r="CB105" s="40"/>
      <c r="CC105" s="40"/>
      <c r="CD105" s="40"/>
      <c r="CE105" s="40"/>
      <c r="CF105" s="40"/>
      <c r="CG105" s="40"/>
      <c r="CH105" s="40">
        <f>SUM(BQ105:CG105)</f>
        <v>0</v>
      </c>
      <c r="CI105" s="76" t="s">
        <v>15</v>
      </c>
      <c r="CJ105" s="70">
        <f>SUM(BQ107:CG107)</f>
        <v>0</v>
      </c>
      <c r="CK105" s="76" t="s">
        <v>15</v>
      </c>
      <c r="CL105" s="71">
        <f>SUM(CJ105+BP105)</f>
        <v>0</v>
      </c>
      <c r="CM105" s="31"/>
    </row>
    <row r="106" spans="1:91" x14ac:dyDescent="0.25">
      <c r="B106" s="328"/>
      <c r="C106" s="4"/>
      <c r="D106" s="11">
        <v>0</v>
      </c>
      <c r="E106" s="11">
        <v>0</v>
      </c>
      <c r="F106" s="11">
        <v>0</v>
      </c>
      <c r="G106" s="11">
        <v>0</v>
      </c>
      <c r="H106" s="11">
        <v>0</v>
      </c>
      <c r="I106" s="11">
        <v>0</v>
      </c>
      <c r="J106" s="11">
        <v>0</v>
      </c>
      <c r="K106" s="11">
        <v>0</v>
      </c>
      <c r="L106" s="11">
        <v>0</v>
      </c>
      <c r="M106" s="11">
        <v>0</v>
      </c>
      <c r="N106" s="11">
        <v>0</v>
      </c>
      <c r="O106" s="11">
        <v>0</v>
      </c>
      <c r="P106" s="11">
        <v>0</v>
      </c>
      <c r="Q106" s="11">
        <v>0</v>
      </c>
      <c r="R106" s="11">
        <v>0</v>
      </c>
      <c r="S106" s="11">
        <v>0</v>
      </c>
      <c r="T106" s="11">
        <v>0</v>
      </c>
      <c r="U106" s="11">
        <v>0</v>
      </c>
      <c r="V106" s="11">
        <v>0</v>
      </c>
      <c r="W106" s="11">
        <v>0</v>
      </c>
      <c r="X106" s="11">
        <v>0</v>
      </c>
      <c r="Y106" s="11">
        <v>0</v>
      </c>
      <c r="Z106" s="11">
        <v>0</v>
      </c>
      <c r="AA106" s="11">
        <v>0</v>
      </c>
      <c r="AB106" s="11">
        <v>0</v>
      </c>
      <c r="AC106" s="11">
        <v>0</v>
      </c>
      <c r="AD106" s="11">
        <v>0</v>
      </c>
      <c r="AE106" s="11">
        <v>0</v>
      </c>
      <c r="AF106" s="11">
        <v>0</v>
      </c>
      <c r="AG106" s="11">
        <v>0</v>
      </c>
      <c r="AH106" s="11">
        <v>0</v>
      </c>
      <c r="AI106" s="11">
        <v>0</v>
      </c>
      <c r="AJ106" s="11">
        <v>0</v>
      </c>
      <c r="AK106" s="11">
        <v>0</v>
      </c>
      <c r="AL106" s="11">
        <v>0</v>
      </c>
      <c r="AM106" s="11">
        <v>0</v>
      </c>
      <c r="AN106" s="11">
        <v>0</v>
      </c>
      <c r="AO106" s="11">
        <v>0</v>
      </c>
      <c r="AP106" s="11">
        <v>0</v>
      </c>
      <c r="AQ106" s="11">
        <v>0</v>
      </c>
      <c r="AR106" s="11">
        <v>0</v>
      </c>
      <c r="AS106" s="11">
        <v>0</v>
      </c>
      <c r="AT106" s="11">
        <v>0</v>
      </c>
      <c r="AU106" s="11">
        <v>0</v>
      </c>
      <c r="AV106" s="11">
        <v>0</v>
      </c>
      <c r="AW106" s="11">
        <v>0</v>
      </c>
      <c r="AX106" s="11">
        <v>0</v>
      </c>
      <c r="AY106" s="11">
        <v>0</v>
      </c>
      <c r="AZ106" s="11">
        <v>0</v>
      </c>
      <c r="BA106" s="11">
        <v>0</v>
      </c>
      <c r="BB106" s="11">
        <v>0</v>
      </c>
      <c r="BC106" s="11">
        <v>0</v>
      </c>
      <c r="BD106" s="11">
        <v>0</v>
      </c>
      <c r="BE106" s="11">
        <v>0</v>
      </c>
      <c r="BF106" s="11">
        <v>0</v>
      </c>
      <c r="BG106" s="11">
        <v>0</v>
      </c>
      <c r="BH106" s="11">
        <v>0</v>
      </c>
      <c r="BI106" s="11">
        <v>0</v>
      </c>
      <c r="BJ106" s="11">
        <v>0</v>
      </c>
      <c r="BK106" s="11">
        <v>0</v>
      </c>
      <c r="BL106" s="11">
        <v>0</v>
      </c>
      <c r="BM106" s="11">
        <v>0</v>
      </c>
      <c r="BN106" s="174"/>
      <c r="BO106" s="76" t="s">
        <v>16</v>
      </c>
      <c r="BP106" s="84">
        <f>SUM(C106:BM106)</f>
        <v>0</v>
      </c>
      <c r="BQ106" s="11">
        <v>0</v>
      </c>
      <c r="BR106" s="11">
        <v>0</v>
      </c>
      <c r="BS106" s="11">
        <v>0</v>
      </c>
      <c r="BT106" s="11">
        <v>0</v>
      </c>
      <c r="BU106" s="11">
        <v>0</v>
      </c>
      <c r="BV106" s="11">
        <v>0</v>
      </c>
      <c r="BW106" s="11">
        <v>0</v>
      </c>
      <c r="BX106" s="11">
        <v>0</v>
      </c>
      <c r="BY106" s="11">
        <v>0</v>
      </c>
      <c r="BZ106" s="11">
        <v>0</v>
      </c>
      <c r="CA106" s="11">
        <v>0</v>
      </c>
      <c r="CB106" s="11">
        <v>0</v>
      </c>
      <c r="CC106" s="11">
        <v>0</v>
      </c>
      <c r="CD106" s="11">
        <v>0</v>
      </c>
      <c r="CE106" s="11">
        <v>0</v>
      </c>
      <c r="CF106" s="11">
        <v>0</v>
      </c>
      <c r="CG106" s="11">
        <v>0</v>
      </c>
      <c r="CH106" s="175"/>
      <c r="CI106" s="76" t="s">
        <v>16</v>
      </c>
      <c r="CJ106" s="46">
        <f>SUM(BQ106:CH106)</f>
        <v>0</v>
      </c>
      <c r="CK106" s="76" t="s">
        <v>16</v>
      </c>
      <c r="CL106" s="46">
        <f>SUM(CJ106+BP106)</f>
        <v>0</v>
      </c>
      <c r="CM106" s="31"/>
    </row>
    <row r="107" spans="1:91" x14ac:dyDescent="0.25">
      <c r="B107" s="329"/>
      <c r="C107" s="4"/>
      <c r="D107" s="11">
        <f t="shared" ref="D107:BM107" si="77">SUM((D104+D105)*D106)</f>
        <v>0</v>
      </c>
      <c r="E107" s="11">
        <f t="shared" si="77"/>
        <v>0</v>
      </c>
      <c r="F107" s="11">
        <f t="shared" si="77"/>
        <v>0</v>
      </c>
      <c r="G107" s="11">
        <f t="shared" si="77"/>
        <v>0</v>
      </c>
      <c r="H107" s="11">
        <f t="shared" si="77"/>
        <v>0</v>
      </c>
      <c r="I107" s="11">
        <f t="shared" si="77"/>
        <v>0</v>
      </c>
      <c r="J107" s="11">
        <f t="shared" si="77"/>
        <v>0</v>
      </c>
      <c r="K107" s="11">
        <f t="shared" si="77"/>
        <v>0</v>
      </c>
      <c r="L107" s="11">
        <f t="shared" si="77"/>
        <v>0</v>
      </c>
      <c r="M107" s="11">
        <f t="shared" si="77"/>
        <v>0</v>
      </c>
      <c r="N107" s="11">
        <f t="shared" si="77"/>
        <v>0</v>
      </c>
      <c r="O107" s="11">
        <f t="shared" si="77"/>
        <v>0</v>
      </c>
      <c r="P107" s="11">
        <f t="shared" si="77"/>
        <v>0</v>
      </c>
      <c r="Q107" s="11">
        <f t="shared" si="77"/>
        <v>0</v>
      </c>
      <c r="R107" s="11">
        <f t="shared" si="77"/>
        <v>0</v>
      </c>
      <c r="S107" s="11">
        <f t="shared" si="77"/>
        <v>0</v>
      </c>
      <c r="T107" s="11">
        <f t="shared" si="77"/>
        <v>0</v>
      </c>
      <c r="U107" s="11">
        <f t="shared" si="77"/>
        <v>0</v>
      </c>
      <c r="V107" s="11">
        <f t="shared" si="77"/>
        <v>0</v>
      </c>
      <c r="W107" s="11">
        <f t="shared" si="77"/>
        <v>0</v>
      </c>
      <c r="X107" s="11">
        <f t="shared" si="77"/>
        <v>0</v>
      </c>
      <c r="Y107" s="11">
        <f t="shared" si="77"/>
        <v>0</v>
      </c>
      <c r="Z107" s="11">
        <f t="shared" si="77"/>
        <v>0</v>
      </c>
      <c r="AA107" s="11">
        <f t="shared" si="77"/>
        <v>0</v>
      </c>
      <c r="AB107" s="11">
        <f t="shared" si="77"/>
        <v>0</v>
      </c>
      <c r="AC107" s="11">
        <f t="shared" si="77"/>
        <v>0</v>
      </c>
      <c r="AD107" s="11">
        <f t="shared" si="77"/>
        <v>0</v>
      </c>
      <c r="AE107" s="11">
        <f t="shared" si="77"/>
        <v>0</v>
      </c>
      <c r="AF107" s="11">
        <f t="shared" si="77"/>
        <v>0</v>
      </c>
      <c r="AG107" s="11">
        <f t="shared" si="77"/>
        <v>0</v>
      </c>
      <c r="AH107" s="11">
        <f t="shared" si="77"/>
        <v>0</v>
      </c>
      <c r="AI107" s="11">
        <f t="shared" si="77"/>
        <v>0</v>
      </c>
      <c r="AJ107" s="11">
        <f t="shared" si="77"/>
        <v>0</v>
      </c>
      <c r="AK107" s="11">
        <f t="shared" si="77"/>
        <v>0</v>
      </c>
      <c r="AL107" s="11">
        <f t="shared" si="77"/>
        <v>0</v>
      </c>
      <c r="AM107" s="11">
        <f t="shared" si="77"/>
        <v>0</v>
      </c>
      <c r="AN107" s="11">
        <f t="shared" si="77"/>
        <v>0</v>
      </c>
      <c r="AO107" s="11">
        <f t="shared" si="77"/>
        <v>0</v>
      </c>
      <c r="AP107" s="11">
        <f t="shared" si="77"/>
        <v>0</v>
      </c>
      <c r="AQ107" s="11">
        <f t="shared" si="77"/>
        <v>0</v>
      </c>
      <c r="AR107" s="11">
        <f t="shared" si="77"/>
        <v>0</v>
      </c>
      <c r="AS107" s="11">
        <f t="shared" si="77"/>
        <v>0</v>
      </c>
      <c r="AT107" s="11">
        <f t="shared" si="77"/>
        <v>0</v>
      </c>
      <c r="AU107" s="11">
        <f t="shared" si="77"/>
        <v>0</v>
      </c>
      <c r="AV107" s="11">
        <f t="shared" si="77"/>
        <v>0</v>
      </c>
      <c r="AW107" s="11">
        <f t="shared" si="77"/>
        <v>0</v>
      </c>
      <c r="AX107" s="11">
        <f t="shared" si="77"/>
        <v>0</v>
      </c>
      <c r="AY107" s="11">
        <f t="shared" si="77"/>
        <v>0</v>
      </c>
      <c r="AZ107" s="11">
        <f t="shared" si="77"/>
        <v>0</v>
      </c>
      <c r="BA107" s="11">
        <f t="shared" si="77"/>
        <v>0</v>
      </c>
      <c r="BB107" s="11">
        <f t="shared" si="77"/>
        <v>0</v>
      </c>
      <c r="BC107" s="11">
        <f t="shared" si="77"/>
        <v>0</v>
      </c>
      <c r="BD107" s="11">
        <f t="shared" si="77"/>
        <v>0</v>
      </c>
      <c r="BE107" s="11">
        <f t="shared" si="77"/>
        <v>0</v>
      </c>
      <c r="BF107" s="11">
        <f t="shared" si="77"/>
        <v>0</v>
      </c>
      <c r="BG107" s="11">
        <f t="shared" si="77"/>
        <v>0</v>
      </c>
      <c r="BH107" s="11">
        <f t="shared" si="77"/>
        <v>0</v>
      </c>
      <c r="BI107" s="11">
        <f t="shared" si="77"/>
        <v>0</v>
      </c>
      <c r="BJ107" s="11">
        <v>0</v>
      </c>
      <c r="BK107" s="11">
        <f t="shared" ref="BK107" si="78">SUM((BK104+BK105)*BK106)</f>
        <v>0</v>
      </c>
      <c r="BL107" s="11">
        <f t="shared" si="77"/>
        <v>0</v>
      </c>
      <c r="BM107" s="11">
        <f t="shared" si="77"/>
        <v>0</v>
      </c>
      <c r="BN107" s="174"/>
      <c r="BO107" s="76" t="s">
        <v>27</v>
      </c>
      <c r="BP107" s="84">
        <f>COUNTIF(D104:BM104,"&gt;0")</f>
        <v>0</v>
      </c>
      <c r="BQ107" s="11">
        <f t="shared" ref="BQ107:CG107" si="79">SUM((BQ104+BQ105)*BQ106)</f>
        <v>0</v>
      </c>
      <c r="BR107" s="11">
        <f t="shared" si="79"/>
        <v>0</v>
      </c>
      <c r="BS107" s="11">
        <f t="shared" si="79"/>
        <v>0</v>
      </c>
      <c r="BT107" s="11">
        <f t="shared" si="79"/>
        <v>0</v>
      </c>
      <c r="BU107" s="11">
        <f t="shared" si="79"/>
        <v>0</v>
      </c>
      <c r="BV107" s="11">
        <f t="shared" si="79"/>
        <v>0</v>
      </c>
      <c r="BW107" s="11">
        <f t="shared" si="79"/>
        <v>0</v>
      </c>
      <c r="BX107" s="11">
        <f t="shared" si="79"/>
        <v>0</v>
      </c>
      <c r="BY107" s="11">
        <f t="shared" si="79"/>
        <v>0</v>
      </c>
      <c r="BZ107" s="11">
        <f t="shared" si="79"/>
        <v>0</v>
      </c>
      <c r="CA107" s="11">
        <f t="shared" si="79"/>
        <v>0</v>
      </c>
      <c r="CB107" s="11">
        <f t="shared" si="79"/>
        <v>0</v>
      </c>
      <c r="CC107" s="11">
        <f t="shared" si="79"/>
        <v>0</v>
      </c>
      <c r="CD107" s="11">
        <f t="shared" si="79"/>
        <v>0</v>
      </c>
      <c r="CE107" s="11">
        <f t="shared" si="79"/>
        <v>0</v>
      </c>
      <c r="CF107" s="11">
        <f t="shared" si="79"/>
        <v>0</v>
      </c>
      <c r="CG107" s="11">
        <f t="shared" si="79"/>
        <v>0</v>
      </c>
      <c r="CH107" s="175"/>
      <c r="CI107" s="76" t="s">
        <v>28</v>
      </c>
      <c r="CJ107" s="46">
        <f>COUNTIF(BQ104:CG104,"&gt;0")</f>
        <v>0</v>
      </c>
      <c r="CK107" s="76" t="s">
        <v>27</v>
      </c>
      <c r="CL107" s="46">
        <f>SUM(CJ107+BP107)</f>
        <v>0</v>
      </c>
      <c r="CM107" s="32"/>
    </row>
    <row r="108" spans="1:91" x14ac:dyDescent="0.25">
      <c r="A108" s="5">
        <v>26</v>
      </c>
      <c r="B108" s="327">
        <f>VLOOKUP(A108,'Numéro licences'!$A$4:$B$32,2)</f>
        <v>0</v>
      </c>
      <c r="C108" s="66" t="s">
        <v>4</v>
      </c>
      <c r="D108" s="11"/>
      <c r="E108" s="11"/>
      <c r="F108" s="11"/>
      <c r="G108" s="11"/>
      <c r="H108" s="11"/>
      <c r="I108" s="166"/>
      <c r="J108" s="11"/>
      <c r="K108" s="11"/>
      <c r="L108" s="11"/>
      <c r="M108" s="11"/>
      <c r="N108" s="11"/>
      <c r="O108" s="11"/>
      <c r="P108" s="11"/>
      <c r="Q108" s="11"/>
      <c r="R108" s="11"/>
      <c r="S108" s="167"/>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68">
        <f>SUM(D108:BM108)</f>
        <v>0</v>
      </c>
      <c r="BO108" s="76" t="s">
        <v>14</v>
      </c>
      <c r="BP108" s="82">
        <f>SUM(BN108+BN109)</f>
        <v>0</v>
      </c>
      <c r="BQ108" s="40"/>
      <c r="BR108" s="40"/>
      <c r="BS108" s="40"/>
      <c r="BT108" s="40"/>
      <c r="BU108" s="40"/>
      <c r="BV108" s="40"/>
      <c r="BW108" s="40"/>
      <c r="BX108" s="40"/>
      <c r="BY108" s="40"/>
      <c r="BZ108" s="40"/>
      <c r="CA108" s="40"/>
      <c r="CB108" s="40"/>
      <c r="CC108" s="40"/>
      <c r="CD108" s="40"/>
      <c r="CE108" s="40"/>
      <c r="CF108" s="40"/>
      <c r="CG108" s="40"/>
      <c r="CH108" s="40">
        <f>SUM(BQ108:CG108)</f>
        <v>0</v>
      </c>
      <c r="CI108" s="76" t="s">
        <v>14</v>
      </c>
      <c r="CJ108" s="41">
        <f>SUM(CH108+CH109)</f>
        <v>0</v>
      </c>
      <c r="CK108" s="76" t="s">
        <v>14</v>
      </c>
      <c r="CL108" s="28">
        <f>SUM(BP108+CJ108)</f>
        <v>0</v>
      </c>
      <c r="CM108" s="32"/>
    </row>
    <row r="109" spans="1:91" x14ac:dyDescent="0.25">
      <c r="A109" s="34"/>
      <c r="B109" s="328"/>
      <c r="C109" s="66" t="s">
        <v>5</v>
      </c>
      <c r="D109" s="11"/>
      <c r="E109" s="11"/>
      <c r="F109" s="11"/>
      <c r="G109" s="11"/>
      <c r="H109" s="11"/>
      <c r="I109" s="11"/>
      <c r="J109" s="11"/>
      <c r="K109" s="11"/>
      <c r="L109" s="11"/>
      <c r="M109" s="11"/>
      <c r="N109" s="11"/>
      <c r="O109" s="11"/>
      <c r="P109" s="11"/>
      <c r="Q109" s="11"/>
      <c r="R109" s="11"/>
      <c r="S109" s="167"/>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68">
        <f>SUM(D109:BM109)</f>
        <v>0</v>
      </c>
      <c r="BO109" s="76" t="s">
        <v>15</v>
      </c>
      <c r="BP109" s="83">
        <f>SUM(D111:BM111)</f>
        <v>0</v>
      </c>
      <c r="BQ109" s="40"/>
      <c r="BR109" s="40"/>
      <c r="BS109" s="40"/>
      <c r="BT109" s="40"/>
      <c r="BU109" s="40"/>
      <c r="BV109" s="40"/>
      <c r="BW109" s="40"/>
      <c r="BX109" s="40"/>
      <c r="BY109" s="40"/>
      <c r="BZ109" s="40"/>
      <c r="CA109" s="40"/>
      <c r="CB109" s="40"/>
      <c r="CC109" s="40"/>
      <c r="CD109" s="40"/>
      <c r="CE109" s="40"/>
      <c r="CF109" s="40"/>
      <c r="CG109" s="40"/>
      <c r="CH109" s="40">
        <f>SUM(BQ109:CG109)</f>
        <v>0</v>
      </c>
      <c r="CI109" s="76" t="s">
        <v>15</v>
      </c>
      <c r="CJ109" s="70">
        <f>SUM(BQ111:CG111)</f>
        <v>0</v>
      </c>
      <c r="CK109" s="76" t="s">
        <v>15</v>
      </c>
      <c r="CL109" s="71">
        <f>SUM(CJ109+BP109)</f>
        <v>0</v>
      </c>
      <c r="CM109" s="32"/>
    </row>
    <row r="110" spans="1:91" x14ac:dyDescent="0.25">
      <c r="B110" s="328"/>
      <c r="C110" s="4"/>
      <c r="D110" s="11">
        <v>0</v>
      </c>
      <c r="E110" s="11">
        <v>0</v>
      </c>
      <c r="F110" s="11">
        <v>0</v>
      </c>
      <c r="G110" s="11">
        <v>0</v>
      </c>
      <c r="H110" s="11">
        <v>0</v>
      </c>
      <c r="I110" s="11">
        <v>0</v>
      </c>
      <c r="J110" s="11">
        <v>0</v>
      </c>
      <c r="K110" s="11">
        <v>0</v>
      </c>
      <c r="L110" s="11">
        <v>0</v>
      </c>
      <c r="M110" s="11">
        <v>0</v>
      </c>
      <c r="N110" s="11">
        <v>0</v>
      </c>
      <c r="O110" s="11">
        <v>0</v>
      </c>
      <c r="P110" s="11">
        <v>0</v>
      </c>
      <c r="Q110" s="11">
        <v>0</v>
      </c>
      <c r="R110" s="11">
        <v>0</v>
      </c>
      <c r="S110" s="11">
        <v>0</v>
      </c>
      <c r="T110" s="11">
        <v>0</v>
      </c>
      <c r="U110" s="11">
        <v>0</v>
      </c>
      <c r="V110" s="11">
        <v>0</v>
      </c>
      <c r="W110" s="11">
        <v>0</v>
      </c>
      <c r="X110" s="11">
        <v>0</v>
      </c>
      <c r="Y110" s="11">
        <v>0</v>
      </c>
      <c r="Z110" s="11">
        <v>0</v>
      </c>
      <c r="AA110" s="11">
        <v>0</v>
      </c>
      <c r="AB110" s="11">
        <v>0</v>
      </c>
      <c r="AC110" s="11">
        <v>0</v>
      </c>
      <c r="AD110" s="11">
        <v>0</v>
      </c>
      <c r="AE110" s="11">
        <v>0</v>
      </c>
      <c r="AF110" s="11">
        <v>0</v>
      </c>
      <c r="AG110" s="11">
        <v>0</v>
      </c>
      <c r="AH110" s="11">
        <v>0</v>
      </c>
      <c r="AI110" s="11">
        <v>0</v>
      </c>
      <c r="AJ110" s="11">
        <v>0</v>
      </c>
      <c r="AK110" s="11">
        <v>0</v>
      </c>
      <c r="AL110" s="11">
        <v>0</v>
      </c>
      <c r="AM110" s="11">
        <v>0</v>
      </c>
      <c r="AN110" s="11">
        <v>0</v>
      </c>
      <c r="AO110" s="11">
        <v>0</v>
      </c>
      <c r="AP110" s="11">
        <v>0</v>
      </c>
      <c r="AQ110" s="11">
        <v>0</v>
      </c>
      <c r="AR110" s="11">
        <v>0</v>
      </c>
      <c r="AS110" s="11">
        <v>0</v>
      </c>
      <c r="AT110" s="11">
        <v>0</v>
      </c>
      <c r="AU110" s="11">
        <v>0</v>
      </c>
      <c r="AV110" s="11">
        <v>0</v>
      </c>
      <c r="AW110" s="11">
        <v>0</v>
      </c>
      <c r="AX110" s="11">
        <v>0</v>
      </c>
      <c r="AY110" s="11">
        <v>0</v>
      </c>
      <c r="AZ110" s="11">
        <v>0</v>
      </c>
      <c r="BA110" s="11">
        <v>0</v>
      </c>
      <c r="BB110" s="11">
        <v>0</v>
      </c>
      <c r="BC110" s="11">
        <v>0</v>
      </c>
      <c r="BD110" s="11">
        <v>0</v>
      </c>
      <c r="BE110" s="11">
        <v>0</v>
      </c>
      <c r="BF110" s="11">
        <v>0</v>
      </c>
      <c r="BG110" s="11">
        <v>0</v>
      </c>
      <c r="BH110" s="11">
        <v>0</v>
      </c>
      <c r="BI110" s="11">
        <v>0</v>
      </c>
      <c r="BJ110" s="11">
        <v>0</v>
      </c>
      <c r="BK110" s="11">
        <v>0</v>
      </c>
      <c r="BL110" s="11">
        <v>0</v>
      </c>
      <c r="BM110" s="11">
        <v>0</v>
      </c>
      <c r="BN110" s="174"/>
      <c r="BO110" s="76" t="s">
        <v>16</v>
      </c>
      <c r="BP110" s="84">
        <f>SUM(C110:BM110)</f>
        <v>0</v>
      </c>
      <c r="BQ110" s="11">
        <v>0</v>
      </c>
      <c r="BR110" s="11">
        <v>0</v>
      </c>
      <c r="BS110" s="11">
        <v>0</v>
      </c>
      <c r="BT110" s="11">
        <v>0</v>
      </c>
      <c r="BU110" s="11">
        <v>0</v>
      </c>
      <c r="BV110" s="11">
        <v>0</v>
      </c>
      <c r="BW110" s="11">
        <v>0</v>
      </c>
      <c r="BX110" s="11">
        <v>0</v>
      </c>
      <c r="BY110" s="11">
        <v>0</v>
      </c>
      <c r="BZ110" s="11">
        <v>0</v>
      </c>
      <c r="CA110" s="11">
        <v>0</v>
      </c>
      <c r="CB110" s="11">
        <v>0</v>
      </c>
      <c r="CC110" s="11">
        <v>0</v>
      </c>
      <c r="CD110" s="11">
        <v>0</v>
      </c>
      <c r="CE110" s="11">
        <v>0</v>
      </c>
      <c r="CF110" s="11">
        <v>0</v>
      </c>
      <c r="CG110" s="11">
        <v>0</v>
      </c>
      <c r="CH110" s="175"/>
      <c r="CI110" s="76" t="s">
        <v>16</v>
      </c>
      <c r="CJ110" s="46">
        <f>SUM(BQ110:CH110)</f>
        <v>0</v>
      </c>
      <c r="CK110" s="76" t="s">
        <v>16</v>
      </c>
      <c r="CL110" s="46">
        <f>SUM(CJ110+BP110)</f>
        <v>0</v>
      </c>
      <c r="CM110" s="32"/>
    </row>
    <row r="111" spans="1:91" x14ac:dyDescent="0.25">
      <c r="B111" s="329"/>
      <c r="C111" s="4"/>
      <c r="D111" s="11">
        <f t="shared" ref="D111:BM111" si="80">SUM((D108+D109)*D110)</f>
        <v>0</v>
      </c>
      <c r="E111" s="11">
        <f t="shared" si="80"/>
        <v>0</v>
      </c>
      <c r="F111" s="11">
        <f t="shared" si="80"/>
        <v>0</v>
      </c>
      <c r="G111" s="11">
        <f t="shared" si="80"/>
        <v>0</v>
      </c>
      <c r="H111" s="11">
        <f t="shared" si="80"/>
        <v>0</v>
      </c>
      <c r="I111" s="11">
        <f t="shared" si="80"/>
        <v>0</v>
      </c>
      <c r="J111" s="11">
        <f t="shared" si="80"/>
        <v>0</v>
      </c>
      <c r="K111" s="11">
        <f t="shared" si="80"/>
        <v>0</v>
      </c>
      <c r="L111" s="11">
        <f t="shared" si="80"/>
        <v>0</v>
      </c>
      <c r="M111" s="11">
        <f t="shared" si="80"/>
        <v>0</v>
      </c>
      <c r="N111" s="11">
        <f t="shared" si="80"/>
        <v>0</v>
      </c>
      <c r="O111" s="11">
        <f t="shared" si="80"/>
        <v>0</v>
      </c>
      <c r="P111" s="11">
        <f t="shared" si="80"/>
        <v>0</v>
      </c>
      <c r="Q111" s="11">
        <f t="shared" si="80"/>
        <v>0</v>
      </c>
      <c r="R111" s="11">
        <f t="shared" si="80"/>
        <v>0</v>
      </c>
      <c r="S111" s="11">
        <f t="shared" si="80"/>
        <v>0</v>
      </c>
      <c r="T111" s="11">
        <f t="shared" si="80"/>
        <v>0</v>
      </c>
      <c r="U111" s="11">
        <f t="shared" si="80"/>
        <v>0</v>
      </c>
      <c r="V111" s="11">
        <f t="shared" si="80"/>
        <v>0</v>
      </c>
      <c r="W111" s="11">
        <f t="shared" si="80"/>
        <v>0</v>
      </c>
      <c r="X111" s="11">
        <f t="shared" si="80"/>
        <v>0</v>
      </c>
      <c r="Y111" s="11">
        <f t="shared" si="80"/>
        <v>0</v>
      </c>
      <c r="Z111" s="11">
        <f t="shared" si="80"/>
        <v>0</v>
      </c>
      <c r="AA111" s="11">
        <f t="shared" si="80"/>
        <v>0</v>
      </c>
      <c r="AB111" s="11">
        <f t="shared" si="80"/>
        <v>0</v>
      </c>
      <c r="AC111" s="11">
        <f t="shared" si="80"/>
        <v>0</v>
      </c>
      <c r="AD111" s="11">
        <f t="shared" si="80"/>
        <v>0</v>
      </c>
      <c r="AE111" s="11">
        <f t="shared" si="80"/>
        <v>0</v>
      </c>
      <c r="AF111" s="11">
        <f t="shared" si="80"/>
        <v>0</v>
      </c>
      <c r="AG111" s="11">
        <f t="shared" si="80"/>
        <v>0</v>
      </c>
      <c r="AH111" s="11">
        <f t="shared" si="80"/>
        <v>0</v>
      </c>
      <c r="AI111" s="11">
        <f t="shared" si="80"/>
        <v>0</v>
      </c>
      <c r="AJ111" s="11">
        <f t="shared" si="80"/>
        <v>0</v>
      </c>
      <c r="AK111" s="11">
        <f t="shared" si="80"/>
        <v>0</v>
      </c>
      <c r="AL111" s="11">
        <f t="shared" si="80"/>
        <v>0</v>
      </c>
      <c r="AM111" s="11">
        <f t="shared" si="80"/>
        <v>0</v>
      </c>
      <c r="AN111" s="11">
        <f t="shared" si="80"/>
        <v>0</v>
      </c>
      <c r="AO111" s="11">
        <f t="shared" si="80"/>
        <v>0</v>
      </c>
      <c r="AP111" s="11">
        <f t="shared" si="80"/>
        <v>0</v>
      </c>
      <c r="AQ111" s="11">
        <f t="shared" si="80"/>
        <v>0</v>
      </c>
      <c r="AR111" s="11">
        <f t="shared" si="80"/>
        <v>0</v>
      </c>
      <c r="AS111" s="11">
        <f t="shared" si="80"/>
        <v>0</v>
      </c>
      <c r="AT111" s="11">
        <f t="shared" si="80"/>
        <v>0</v>
      </c>
      <c r="AU111" s="11">
        <f t="shared" si="80"/>
        <v>0</v>
      </c>
      <c r="AV111" s="11">
        <f t="shared" si="80"/>
        <v>0</v>
      </c>
      <c r="AW111" s="11">
        <f t="shared" si="80"/>
        <v>0</v>
      </c>
      <c r="AX111" s="11">
        <f t="shared" si="80"/>
        <v>0</v>
      </c>
      <c r="AY111" s="11">
        <f t="shared" si="80"/>
        <v>0</v>
      </c>
      <c r="AZ111" s="11">
        <f t="shared" si="80"/>
        <v>0</v>
      </c>
      <c r="BA111" s="11">
        <f t="shared" si="80"/>
        <v>0</v>
      </c>
      <c r="BB111" s="11">
        <f t="shared" si="80"/>
        <v>0</v>
      </c>
      <c r="BC111" s="11">
        <f t="shared" si="80"/>
        <v>0</v>
      </c>
      <c r="BD111" s="11">
        <f t="shared" si="80"/>
        <v>0</v>
      </c>
      <c r="BE111" s="11">
        <f t="shared" si="80"/>
        <v>0</v>
      </c>
      <c r="BF111" s="11">
        <f t="shared" si="80"/>
        <v>0</v>
      </c>
      <c r="BG111" s="11">
        <f t="shared" si="80"/>
        <v>0</v>
      </c>
      <c r="BH111" s="11">
        <f t="shared" si="80"/>
        <v>0</v>
      </c>
      <c r="BI111" s="11">
        <f t="shared" si="80"/>
        <v>0</v>
      </c>
      <c r="BJ111" s="11">
        <v>0</v>
      </c>
      <c r="BK111" s="11">
        <f t="shared" ref="BK111" si="81">SUM((BK108+BK109)*BK110)</f>
        <v>0</v>
      </c>
      <c r="BL111" s="11">
        <f t="shared" si="80"/>
        <v>0</v>
      </c>
      <c r="BM111" s="11">
        <f t="shared" si="80"/>
        <v>0</v>
      </c>
      <c r="BN111" s="174"/>
      <c r="BO111" s="76" t="s">
        <v>27</v>
      </c>
      <c r="BP111" s="84">
        <f>COUNTIF(D108:BM108,"&gt;0")</f>
        <v>0</v>
      </c>
      <c r="BQ111" s="11">
        <f t="shared" ref="BQ111:CG111" si="82">SUM((BQ108+BQ109)*BQ110)</f>
        <v>0</v>
      </c>
      <c r="BR111" s="11">
        <f t="shared" si="82"/>
        <v>0</v>
      </c>
      <c r="BS111" s="11">
        <f t="shared" si="82"/>
        <v>0</v>
      </c>
      <c r="BT111" s="11">
        <f t="shared" si="82"/>
        <v>0</v>
      </c>
      <c r="BU111" s="11">
        <f t="shared" si="82"/>
        <v>0</v>
      </c>
      <c r="BV111" s="11">
        <f t="shared" si="82"/>
        <v>0</v>
      </c>
      <c r="BW111" s="11">
        <f t="shared" si="82"/>
        <v>0</v>
      </c>
      <c r="BX111" s="11">
        <f t="shared" si="82"/>
        <v>0</v>
      </c>
      <c r="BY111" s="11">
        <f t="shared" si="82"/>
        <v>0</v>
      </c>
      <c r="BZ111" s="11">
        <f t="shared" si="82"/>
        <v>0</v>
      </c>
      <c r="CA111" s="11">
        <f t="shared" si="82"/>
        <v>0</v>
      </c>
      <c r="CB111" s="11">
        <f t="shared" si="82"/>
        <v>0</v>
      </c>
      <c r="CC111" s="11">
        <f t="shared" si="82"/>
        <v>0</v>
      </c>
      <c r="CD111" s="11">
        <f t="shared" si="82"/>
        <v>0</v>
      </c>
      <c r="CE111" s="11">
        <f t="shared" si="82"/>
        <v>0</v>
      </c>
      <c r="CF111" s="11">
        <f t="shared" si="82"/>
        <v>0</v>
      </c>
      <c r="CG111" s="11">
        <f t="shared" si="82"/>
        <v>0</v>
      </c>
      <c r="CH111" s="175"/>
      <c r="CI111" s="76" t="s">
        <v>28</v>
      </c>
      <c r="CJ111" s="46">
        <f>COUNTIF(BQ108:CG108,"&gt;0")</f>
        <v>0</v>
      </c>
      <c r="CK111" s="76" t="s">
        <v>27</v>
      </c>
      <c r="CL111" s="46">
        <f>SUM(CJ111+BP111)</f>
        <v>0</v>
      </c>
      <c r="CM111" s="32"/>
    </row>
    <row r="112" spans="1:91" x14ac:dyDescent="0.25">
      <c r="A112" s="5">
        <v>27</v>
      </c>
      <c r="B112" s="327">
        <f>VLOOKUP(A112,'Numéro licences'!$A$4:$B$32,2)</f>
        <v>0</v>
      </c>
      <c r="C112" s="66" t="s">
        <v>4</v>
      </c>
      <c r="D112" s="11"/>
      <c r="E112" s="11"/>
      <c r="F112" s="11"/>
      <c r="G112" s="11"/>
      <c r="H112" s="11"/>
      <c r="I112" s="166"/>
      <c r="J112" s="11"/>
      <c r="K112" s="11"/>
      <c r="L112" s="11"/>
      <c r="M112" s="11"/>
      <c r="N112" s="11"/>
      <c r="O112" s="11"/>
      <c r="P112" s="11"/>
      <c r="Q112" s="11"/>
      <c r="R112" s="11"/>
      <c r="S112" s="167"/>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68">
        <f>SUM(D112:BM112)</f>
        <v>0</v>
      </c>
      <c r="BO112" s="76" t="s">
        <v>14</v>
      </c>
      <c r="BP112" s="82">
        <f>SUM(BN112+BN113)</f>
        <v>0</v>
      </c>
      <c r="BQ112" s="40"/>
      <c r="BR112" s="40"/>
      <c r="BS112" s="40"/>
      <c r="BT112" s="40"/>
      <c r="BU112" s="40"/>
      <c r="BV112" s="40"/>
      <c r="BW112" s="40"/>
      <c r="BX112" s="40"/>
      <c r="BY112" s="40"/>
      <c r="BZ112" s="40"/>
      <c r="CA112" s="40"/>
      <c r="CB112" s="40"/>
      <c r="CC112" s="40"/>
      <c r="CD112" s="40"/>
      <c r="CE112" s="40"/>
      <c r="CF112" s="40"/>
      <c r="CG112" s="40"/>
      <c r="CH112" s="40">
        <f>SUM(BQ112:CG112)</f>
        <v>0</v>
      </c>
      <c r="CI112" s="76" t="s">
        <v>14</v>
      </c>
      <c r="CJ112" s="41">
        <f>SUM(CH112+CH113)</f>
        <v>0</v>
      </c>
      <c r="CK112" s="76" t="s">
        <v>14</v>
      </c>
      <c r="CL112" s="28">
        <f>SUM(BP112+CJ112)</f>
        <v>0</v>
      </c>
      <c r="CM112" s="32"/>
    </row>
    <row r="113" spans="1:91" x14ac:dyDescent="0.25">
      <c r="A113" s="34"/>
      <c r="B113" s="328"/>
      <c r="C113" s="66" t="s">
        <v>5</v>
      </c>
      <c r="D113" s="11"/>
      <c r="E113" s="11"/>
      <c r="F113" s="11"/>
      <c r="G113" s="11"/>
      <c r="H113" s="11"/>
      <c r="I113" s="11"/>
      <c r="J113" s="11"/>
      <c r="K113" s="11"/>
      <c r="L113" s="11"/>
      <c r="M113" s="11"/>
      <c r="N113" s="11"/>
      <c r="O113" s="11"/>
      <c r="P113" s="11"/>
      <c r="Q113" s="11"/>
      <c r="R113" s="11"/>
      <c r="S113" s="167"/>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68">
        <f>SUM(D113:BM113)</f>
        <v>0</v>
      </c>
      <c r="BO113" s="76" t="s">
        <v>15</v>
      </c>
      <c r="BP113" s="83">
        <f>SUM(D115:BM115)</f>
        <v>0</v>
      </c>
      <c r="BQ113" s="40"/>
      <c r="BR113" s="40"/>
      <c r="BS113" s="40"/>
      <c r="BT113" s="40"/>
      <c r="BU113" s="40"/>
      <c r="BV113" s="40"/>
      <c r="BW113" s="40"/>
      <c r="BX113" s="40"/>
      <c r="BY113" s="40"/>
      <c r="BZ113" s="40"/>
      <c r="CA113" s="40"/>
      <c r="CB113" s="40"/>
      <c r="CC113" s="40"/>
      <c r="CD113" s="40"/>
      <c r="CE113" s="40"/>
      <c r="CF113" s="40"/>
      <c r="CG113" s="40"/>
      <c r="CH113" s="40">
        <f>SUM(BQ113:CG113)</f>
        <v>0</v>
      </c>
      <c r="CI113" s="76" t="s">
        <v>15</v>
      </c>
      <c r="CJ113" s="70">
        <f>SUM(BQ115:CG115)</f>
        <v>0</v>
      </c>
      <c r="CK113" s="76" t="s">
        <v>15</v>
      </c>
      <c r="CL113" s="71">
        <f>SUM(CJ113+BP113)</f>
        <v>0</v>
      </c>
      <c r="CM113" s="32"/>
    </row>
    <row r="114" spans="1:91" x14ac:dyDescent="0.25">
      <c r="B114" s="328"/>
      <c r="D114" s="11">
        <v>0</v>
      </c>
      <c r="E114" s="11">
        <v>0</v>
      </c>
      <c r="F114" s="11">
        <v>0</v>
      </c>
      <c r="G114" s="11">
        <v>0</v>
      </c>
      <c r="H114" s="11">
        <v>0</v>
      </c>
      <c r="I114" s="11">
        <v>0</v>
      </c>
      <c r="J114" s="11">
        <v>0</v>
      </c>
      <c r="K114" s="11">
        <v>0</v>
      </c>
      <c r="L114" s="11">
        <v>0</v>
      </c>
      <c r="M114" s="11">
        <v>0</v>
      </c>
      <c r="N114" s="11">
        <v>0</v>
      </c>
      <c r="O114" s="11">
        <v>0</v>
      </c>
      <c r="P114" s="11">
        <v>0</v>
      </c>
      <c r="Q114" s="11">
        <v>0</v>
      </c>
      <c r="R114" s="11">
        <v>0</v>
      </c>
      <c r="S114" s="11">
        <v>0</v>
      </c>
      <c r="T114" s="11">
        <v>0</v>
      </c>
      <c r="U114" s="11">
        <v>0</v>
      </c>
      <c r="V114" s="11">
        <v>0</v>
      </c>
      <c r="W114" s="11">
        <v>0</v>
      </c>
      <c r="X114" s="11">
        <v>0</v>
      </c>
      <c r="Y114" s="11">
        <v>0</v>
      </c>
      <c r="Z114" s="11">
        <v>0</v>
      </c>
      <c r="AA114" s="11">
        <v>0</v>
      </c>
      <c r="AB114" s="11">
        <v>0</v>
      </c>
      <c r="AC114" s="11">
        <v>0</v>
      </c>
      <c r="AD114" s="11">
        <v>0</v>
      </c>
      <c r="AE114" s="11">
        <v>0</v>
      </c>
      <c r="AF114" s="11">
        <v>0</v>
      </c>
      <c r="AG114" s="11">
        <v>0</v>
      </c>
      <c r="AH114" s="11">
        <v>0</v>
      </c>
      <c r="AI114" s="11">
        <v>0</v>
      </c>
      <c r="AJ114" s="11">
        <v>0</v>
      </c>
      <c r="AK114" s="11">
        <v>0</v>
      </c>
      <c r="AL114" s="11">
        <v>0</v>
      </c>
      <c r="AM114" s="11">
        <v>0</v>
      </c>
      <c r="AN114" s="11">
        <v>0</v>
      </c>
      <c r="AO114" s="11">
        <v>0</v>
      </c>
      <c r="AP114" s="11">
        <v>0</v>
      </c>
      <c r="AQ114" s="11">
        <v>0</v>
      </c>
      <c r="AR114" s="11">
        <v>0</v>
      </c>
      <c r="AS114" s="11">
        <v>0</v>
      </c>
      <c r="AT114" s="11">
        <v>0</v>
      </c>
      <c r="AU114" s="11">
        <v>0</v>
      </c>
      <c r="AV114" s="11">
        <v>0</v>
      </c>
      <c r="AW114" s="11">
        <v>0</v>
      </c>
      <c r="AX114" s="11">
        <v>0</v>
      </c>
      <c r="AY114" s="11">
        <v>0</v>
      </c>
      <c r="AZ114" s="11">
        <v>0</v>
      </c>
      <c r="BA114" s="11">
        <v>0</v>
      </c>
      <c r="BB114" s="11">
        <v>0</v>
      </c>
      <c r="BC114" s="11">
        <v>0</v>
      </c>
      <c r="BD114" s="11">
        <v>0</v>
      </c>
      <c r="BE114" s="11">
        <v>0</v>
      </c>
      <c r="BF114" s="11">
        <v>0</v>
      </c>
      <c r="BG114" s="11">
        <v>0</v>
      </c>
      <c r="BH114" s="11">
        <v>0</v>
      </c>
      <c r="BI114" s="11">
        <v>0</v>
      </c>
      <c r="BJ114" s="11">
        <v>0</v>
      </c>
      <c r="BK114" s="11">
        <v>0</v>
      </c>
      <c r="BL114" s="11">
        <v>0</v>
      </c>
      <c r="BM114" s="11">
        <v>0</v>
      </c>
      <c r="BN114" s="174"/>
      <c r="BO114" s="76" t="s">
        <v>16</v>
      </c>
      <c r="BP114" s="84">
        <f>SUM(C114:BM114)</f>
        <v>0</v>
      </c>
      <c r="BQ114" s="11">
        <v>0</v>
      </c>
      <c r="BR114" s="11">
        <v>0</v>
      </c>
      <c r="BS114" s="11">
        <v>0</v>
      </c>
      <c r="BT114" s="11">
        <v>0</v>
      </c>
      <c r="BU114" s="11">
        <v>0</v>
      </c>
      <c r="BV114" s="11">
        <v>0</v>
      </c>
      <c r="BW114" s="11">
        <v>0</v>
      </c>
      <c r="BX114" s="11">
        <v>0</v>
      </c>
      <c r="BY114" s="11">
        <v>0</v>
      </c>
      <c r="BZ114" s="11">
        <v>0</v>
      </c>
      <c r="CA114" s="11">
        <v>0</v>
      </c>
      <c r="CB114" s="11">
        <v>0</v>
      </c>
      <c r="CC114" s="11">
        <v>0</v>
      </c>
      <c r="CD114" s="11">
        <v>0</v>
      </c>
      <c r="CE114" s="11">
        <v>0</v>
      </c>
      <c r="CF114" s="11">
        <v>0</v>
      </c>
      <c r="CG114" s="11">
        <v>0</v>
      </c>
      <c r="CH114" s="175"/>
      <c r="CI114" s="76" t="s">
        <v>16</v>
      </c>
      <c r="CJ114" s="46">
        <f>SUM(BQ114:CH114)</f>
        <v>0</v>
      </c>
      <c r="CK114" s="76" t="s">
        <v>16</v>
      </c>
      <c r="CL114" s="46">
        <f>SUM(CJ114+BP114)</f>
        <v>0</v>
      </c>
      <c r="CM114" s="32"/>
    </row>
    <row r="115" spans="1:91" x14ac:dyDescent="0.25">
      <c r="B115" s="329"/>
      <c r="C115" s="4"/>
      <c r="D115" s="11">
        <f t="shared" ref="D115:BM115" si="83">SUM((D112+D113)*D114)</f>
        <v>0</v>
      </c>
      <c r="E115" s="11">
        <f t="shared" si="83"/>
        <v>0</v>
      </c>
      <c r="F115" s="11">
        <f t="shared" si="83"/>
        <v>0</v>
      </c>
      <c r="G115" s="11">
        <f t="shared" si="83"/>
        <v>0</v>
      </c>
      <c r="H115" s="11">
        <f t="shared" si="83"/>
        <v>0</v>
      </c>
      <c r="I115" s="11">
        <f t="shared" si="83"/>
        <v>0</v>
      </c>
      <c r="J115" s="11">
        <f t="shared" si="83"/>
        <v>0</v>
      </c>
      <c r="K115" s="11">
        <f t="shared" si="83"/>
        <v>0</v>
      </c>
      <c r="L115" s="11">
        <f t="shared" si="83"/>
        <v>0</v>
      </c>
      <c r="M115" s="11">
        <f t="shared" si="83"/>
        <v>0</v>
      </c>
      <c r="N115" s="11">
        <f t="shared" si="83"/>
        <v>0</v>
      </c>
      <c r="O115" s="11">
        <f t="shared" si="83"/>
        <v>0</v>
      </c>
      <c r="P115" s="11">
        <f t="shared" si="83"/>
        <v>0</v>
      </c>
      <c r="Q115" s="11">
        <f t="shared" si="83"/>
        <v>0</v>
      </c>
      <c r="R115" s="11">
        <f t="shared" si="83"/>
        <v>0</v>
      </c>
      <c r="S115" s="11">
        <f t="shared" si="83"/>
        <v>0</v>
      </c>
      <c r="T115" s="11">
        <f t="shared" si="83"/>
        <v>0</v>
      </c>
      <c r="U115" s="11">
        <f t="shared" si="83"/>
        <v>0</v>
      </c>
      <c r="V115" s="11">
        <f t="shared" si="83"/>
        <v>0</v>
      </c>
      <c r="W115" s="11">
        <f t="shared" si="83"/>
        <v>0</v>
      </c>
      <c r="X115" s="11">
        <f t="shared" si="83"/>
        <v>0</v>
      </c>
      <c r="Y115" s="11">
        <f t="shared" si="83"/>
        <v>0</v>
      </c>
      <c r="Z115" s="11">
        <f t="shared" si="83"/>
        <v>0</v>
      </c>
      <c r="AA115" s="11">
        <f t="shared" si="83"/>
        <v>0</v>
      </c>
      <c r="AB115" s="11">
        <f t="shared" si="83"/>
        <v>0</v>
      </c>
      <c r="AC115" s="11">
        <f t="shared" si="83"/>
        <v>0</v>
      </c>
      <c r="AD115" s="11">
        <f t="shared" si="83"/>
        <v>0</v>
      </c>
      <c r="AE115" s="11">
        <f t="shared" si="83"/>
        <v>0</v>
      </c>
      <c r="AF115" s="11">
        <f t="shared" si="83"/>
        <v>0</v>
      </c>
      <c r="AG115" s="11">
        <f t="shared" si="83"/>
        <v>0</v>
      </c>
      <c r="AH115" s="11">
        <f t="shared" si="83"/>
        <v>0</v>
      </c>
      <c r="AI115" s="11">
        <f t="shared" si="83"/>
        <v>0</v>
      </c>
      <c r="AJ115" s="11">
        <f t="shared" si="83"/>
        <v>0</v>
      </c>
      <c r="AK115" s="11">
        <f t="shared" si="83"/>
        <v>0</v>
      </c>
      <c r="AL115" s="11">
        <f t="shared" si="83"/>
        <v>0</v>
      </c>
      <c r="AM115" s="11">
        <f t="shared" si="83"/>
        <v>0</v>
      </c>
      <c r="AN115" s="11">
        <f t="shared" si="83"/>
        <v>0</v>
      </c>
      <c r="AO115" s="11">
        <f t="shared" si="83"/>
        <v>0</v>
      </c>
      <c r="AP115" s="11">
        <f t="shared" si="83"/>
        <v>0</v>
      </c>
      <c r="AQ115" s="11">
        <f t="shared" si="83"/>
        <v>0</v>
      </c>
      <c r="AR115" s="11">
        <f t="shared" si="83"/>
        <v>0</v>
      </c>
      <c r="AS115" s="11">
        <f t="shared" si="83"/>
        <v>0</v>
      </c>
      <c r="AT115" s="11">
        <f t="shared" si="83"/>
        <v>0</v>
      </c>
      <c r="AU115" s="11">
        <f t="shared" si="83"/>
        <v>0</v>
      </c>
      <c r="AV115" s="11">
        <f t="shared" si="83"/>
        <v>0</v>
      </c>
      <c r="AW115" s="11">
        <f t="shared" si="83"/>
        <v>0</v>
      </c>
      <c r="AX115" s="11">
        <f t="shared" si="83"/>
        <v>0</v>
      </c>
      <c r="AY115" s="11">
        <f t="shared" si="83"/>
        <v>0</v>
      </c>
      <c r="AZ115" s="11">
        <f t="shared" si="83"/>
        <v>0</v>
      </c>
      <c r="BA115" s="11">
        <f t="shared" si="83"/>
        <v>0</v>
      </c>
      <c r="BB115" s="11">
        <f t="shared" si="83"/>
        <v>0</v>
      </c>
      <c r="BC115" s="11">
        <f t="shared" si="83"/>
        <v>0</v>
      </c>
      <c r="BD115" s="11">
        <f t="shared" si="83"/>
        <v>0</v>
      </c>
      <c r="BE115" s="11">
        <f t="shared" si="83"/>
        <v>0</v>
      </c>
      <c r="BF115" s="11">
        <f t="shared" si="83"/>
        <v>0</v>
      </c>
      <c r="BG115" s="11">
        <f t="shared" si="83"/>
        <v>0</v>
      </c>
      <c r="BH115" s="11">
        <f t="shared" si="83"/>
        <v>0</v>
      </c>
      <c r="BI115" s="11">
        <f t="shared" si="83"/>
        <v>0</v>
      </c>
      <c r="BJ115" s="11">
        <v>0</v>
      </c>
      <c r="BK115" s="11">
        <f t="shared" ref="BK115" si="84">SUM((BK112+BK113)*BK114)</f>
        <v>0</v>
      </c>
      <c r="BL115" s="11">
        <f t="shared" si="83"/>
        <v>0</v>
      </c>
      <c r="BM115" s="11">
        <f t="shared" si="83"/>
        <v>0</v>
      </c>
      <c r="BN115" s="174"/>
      <c r="BO115" s="76" t="s">
        <v>27</v>
      </c>
      <c r="BP115" s="84">
        <f>COUNTIF(D112:BM112,"&gt;0")</f>
        <v>0</v>
      </c>
      <c r="BQ115" s="11">
        <f t="shared" ref="BQ115:CG115" si="85">SUM((BQ112+BQ113)*BQ114)</f>
        <v>0</v>
      </c>
      <c r="BR115" s="11">
        <f t="shared" si="85"/>
        <v>0</v>
      </c>
      <c r="BS115" s="11">
        <f t="shared" si="85"/>
        <v>0</v>
      </c>
      <c r="BT115" s="11">
        <f t="shared" si="85"/>
        <v>0</v>
      </c>
      <c r="BU115" s="11">
        <f t="shared" si="85"/>
        <v>0</v>
      </c>
      <c r="BV115" s="11">
        <f t="shared" si="85"/>
        <v>0</v>
      </c>
      <c r="BW115" s="11">
        <f t="shared" si="85"/>
        <v>0</v>
      </c>
      <c r="BX115" s="11">
        <f t="shared" si="85"/>
        <v>0</v>
      </c>
      <c r="BY115" s="11">
        <f t="shared" si="85"/>
        <v>0</v>
      </c>
      <c r="BZ115" s="11">
        <f t="shared" si="85"/>
        <v>0</v>
      </c>
      <c r="CA115" s="11">
        <f t="shared" si="85"/>
        <v>0</v>
      </c>
      <c r="CB115" s="11">
        <f t="shared" si="85"/>
        <v>0</v>
      </c>
      <c r="CC115" s="11">
        <f t="shared" si="85"/>
        <v>0</v>
      </c>
      <c r="CD115" s="11">
        <f t="shared" si="85"/>
        <v>0</v>
      </c>
      <c r="CE115" s="11">
        <f t="shared" si="85"/>
        <v>0</v>
      </c>
      <c r="CF115" s="11">
        <f t="shared" si="85"/>
        <v>0</v>
      </c>
      <c r="CG115" s="11">
        <f t="shared" si="85"/>
        <v>0</v>
      </c>
      <c r="CH115" s="175"/>
      <c r="CI115" s="76" t="s">
        <v>28</v>
      </c>
      <c r="CJ115" s="46">
        <f>COUNTIF(BQ112:CG112,"&gt;0")</f>
        <v>0</v>
      </c>
      <c r="CK115" s="76" t="s">
        <v>27</v>
      </c>
      <c r="CL115" s="46">
        <f>SUM(CJ115+BP115)</f>
        <v>0</v>
      </c>
      <c r="CM115" s="32"/>
    </row>
    <row r="116" spans="1:91" x14ac:dyDescent="0.25">
      <c r="A116" s="5">
        <v>28</v>
      </c>
      <c r="B116" s="327">
        <f>VLOOKUP(A116,'Numéro licences'!$A$4:$B$32,2)</f>
        <v>0</v>
      </c>
      <c r="C116" s="66" t="s">
        <v>4</v>
      </c>
      <c r="D116" s="11"/>
      <c r="E116" s="11"/>
      <c r="F116" s="11"/>
      <c r="G116" s="11"/>
      <c r="H116" s="11"/>
      <c r="I116" s="166"/>
      <c r="J116" s="11"/>
      <c r="K116" s="11"/>
      <c r="L116" s="11"/>
      <c r="M116" s="11"/>
      <c r="N116" s="11"/>
      <c r="O116" s="11"/>
      <c r="P116" s="11"/>
      <c r="Q116" s="11"/>
      <c r="R116" s="11"/>
      <c r="S116" s="167"/>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68">
        <f>SUM(D116:BM116)</f>
        <v>0</v>
      </c>
      <c r="BO116" s="76" t="s">
        <v>14</v>
      </c>
      <c r="BP116" s="82">
        <f>SUM(BN116+BN117)</f>
        <v>0</v>
      </c>
      <c r="BQ116" s="40"/>
      <c r="BR116" s="40"/>
      <c r="BS116" s="40"/>
      <c r="BT116" s="40"/>
      <c r="BU116" s="40"/>
      <c r="BV116" s="40"/>
      <c r="BW116" s="40"/>
      <c r="BX116" s="40"/>
      <c r="BY116" s="40"/>
      <c r="BZ116" s="40"/>
      <c r="CA116" s="40"/>
      <c r="CB116" s="40"/>
      <c r="CC116" s="40"/>
      <c r="CD116" s="40"/>
      <c r="CE116" s="40"/>
      <c r="CF116" s="40"/>
      <c r="CG116" s="40"/>
      <c r="CH116" s="40">
        <f>SUM(BQ116:CG116)</f>
        <v>0</v>
      </c>
      <c r="CI116" s="76" t="s">
        <v>14</v>
      </c>
      <c r="CJ116" s="41">
        <f>SUM(CH116+CH117)</f>
        <v>0</v>
      </c>
      <c r="CK116" s="76" t="s">
        <v>14</v>
      </c>
      <c r="CL116" s="28">
        <f>SUM(BP116+CJ116)</f>
        <v>0</v>
      </c>
      <c r="CM116" s="32"/>
    </row>
    <row r="117" spans="1:91" x14ac:dyDescent="0.25">
      <c r="A117" s="34"/>
      <c r="B117" s="328"/>
      <c r="C117" s="66" t="s">
        <v>5</v>
      </c>
      <c r="D117" s="11"/>
      <c r="E117" s="11"/>
      <c r="F117" s="11"/>
      <c r="G117" s="11"/>
      <c r="H117" s="11"/>
      <c r="I117" s="11"/>
      <c r="J117" s="11"/>
      <c r="K117" s="11"/>
      <c r="L117" s="11"/>
      <c r="M117" s="11"/>
      <c r="N117" s="11"/>
      <c r="O117" s="11"/>
      <c r="P117" s="11"/>
      <c r="Q117" s="11"/>
      <c r="R117" s="11"/>
      <c r="S117" s="167"/>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68">
        <f>SUM(D117:BM117)</f>
        <v>0</v>
      </c>
      <c r="BO117" s="76" t="s">
        <v>15</v>
      </c>
      <c r="BP117" s="83">
        <f>SUM(D119:BM119)</f>
        <v>0</v>
      </c>
      <c r="BQ117" s="40"/>
      <c r="BR117" s="40"/>
      <c r="BS117" s="40"/>
      <c r="BT117" s="40"/>
      <c r="BU117" s="40"/>
      <c r="BV117" s="40"/>
      <c r="BW117" s="40"/>
      <c r="BX117" s="40"/>
      <c r="BY117" s="40"/>
      <c r="BZ117" s="40"/>
      <c r="CA117" s="40"/>
      <c r="CB117" s="40"/>
      <c r="CC117" s="40"/>
      <c r="CD117" s="40"/>
      <c r="CE117" s="40"/>
      <c r="CF117" s="40"/>
      <c r="CG117" s="40"/>
      <c r="CH117" s="40">
        <f>SUM(BQ117:CG117)</f>
        <v>0</v>
      </c>
      <c r="CI117" s="76" t="s">
        <v>15</v>
      </c>
      <c r="CJ117" s="70">
        <f>SUM(BQ119:CG119)</f>
        <v>0</v>
      </c>
      <c r="CK117" s="76" t="s">
        <v>15</v>
      </c>
      <c r="CL117" s="71">
        <f>SUM(CJ117+BP117)</f>
        <v>0</v>
      </c>
      <c r="CM117" s="32"/>
    </row>
    <row r="118" spans="1:91" x14ac:dyDescent="0.25">
      <c r="B118" s="328"/>
      <c r="C118" s="4"/>
      <c r="D118" s="11">
        <v>0</v>
      </c>
      <c r="E118" s="11">
        <v>0</v>
      </c>
      <c r="F118" s="11">
        <v>0</v>
      </c>
      <c r="G118" s="11">
        <v>0</v>
      </c>
      <c r="H118" s="11">
        <v>0</v>
      </c>
      <c r="I118" s="11">
        <v>0</v>
      </c>
      <c r="J118" s="11">
        <v>0</v>
      </c>
      <c r="K118" s="11">
        <v>0</v>
      </c>
      <c r="L118" s="11">
        <v>0</v>
      </c>
      <c r="M118" s="11">
        <v>0</v>
      </c>
      <c r="N118" s="11">
        <v>0</v>
      </c>
      <c r="O118" s="11">
        <v>0</v>
      </c>
      <c r="P118" s="11">
        <v>0</v>
      </c>
      <c r="Q118" s="11">
        <v>0</v>
      </c>
      <c r="R118" s="11">
        <v>0</v>
      </c>
      <c r="S118" s="11">
        <v>0</v>
      </c>
      <c r="T118" s="11">
        <v>0</v>
      </c>
      <c r="U118" s="11">
        <v>0</v>
      </c>
      <c r="V118" s="11">
        <v>0</v>
      </c>
      <c r="W118" s="11">
        <v>0</v>
      </c>
      <c r="X118" s="11">
        <v>0</v>
      </c>
      <c r="Y118" s="11">
        <v>0</v>
      </c>
      <c r="Z118" s="11">
        <v>0</v>
      </c>
      <c r="AA118" s="11">
        <v>0</v>
      </c>
      <c r="AB118" s="11">
        <v>0</v>
      </c>
      <c r="AC118" s="11">
        <v>0</v>
      </c>
      <c r="AD118" s="11">
        <v>0</v>
      </c>
      <c r="AE118" s="11">
        <v>0</v>
      </c>
      <c r="AF118" s="11">
        <v>0</v>
      </c>
      <c r="AG118" s="11">
        <v>0</v>
      </c>
      <c r="AH118" s="11">
        <v>0</v>
      </c>
      <c r="AI118" s="11">
        <v>0</v>
      </c>
      <c r="AJ118" s="11">
        <v>0</v>
      </c>
      <c r="AK118" s="11">
        <v>0</v>
      </c>
      <c r="AL118" s="11">
        <v>0</v>
      </c>
      <c r="AM118" s="11">
        <v>0</v>
      </c>
      <c r="AN118" s="11">
        <v>0</v>
      </c>
      <c r="AO118" s="11">
        <v>0</v>
      </c>
      <c r="AP118" s="11">
        <v>0</v>
      </c>
      <c r="AQ118" s="11">
        <v>0</v>
      </c>
      <c r="AR118" s="11">
        <v>0</v>
      </c>
      <c r="AS118" s="11">
        <v>0</v>
      </c>
      <c r="AT118" s="11">
        <v>0</v>
      </c>
      <c r="AU118" s="11">
        <v>0</v>
      </c>
      <c r="AV118" s="11">
        <v>0</v>
      </c>
      <c r="AW118" s="11">
        <v>0</v>
      </c>
      <c r="AX118" s="11">
        <v>0</v>
      </c>
      <c r="AY118" s="11">
        <v>0</v>
      </c>
      <c r="AZ118" s="11">
        <v>0</v>
      </c>
      <c r="BA118" s="11">
        <v>0</v>
      </c>
      <c r="BB118" s="11">
        <v>0</v>
      </c>
      <c r="BC118" s="11">
        <v>0</v>
      </c>
      <c r="BD118" s="11">
        <v>0</v>
      </c>
      <c r="BE118" s="11">
        <v>0</v>
      </c>
      <c r="BF118" s="11">
        <v>0</v>
      </c>
      <c r="BG118" s="11">
        <v>0</v>
      </c>
      <c r="BH118" s="11">
        <v>0</v>
      </c>
      <c r="BI118" s="11">
        <v>0</v>
      </c>
      <c r="BJ118" s="11">
        <v>0</v>
      </c>
      <c r="BK118" s="11">
        <v>0</v>
      </c>
      <c r="BL118" s="11">
        <v>0</v>
      </c>
      <c r="BM118" s="11">
        <v>0</v>
      </c>
      <c r="BN118" s="174"/>
      <c r="BO118" s="76" t="s">
        <v>16</v>
      </c>
      <c r="BP118" s="84">
        <f>SUM(C118:BM118)</f>
        <v>0</v>
      </c>
      <c r="BQ118" s="11">
        <v>0</v>
      </c>
      <c r="BR118" s="11">
        <v>0</v>
      </c>
      <c r="BS118" s="11">
        <v>0</v>
      </c>
      <c r="BT118" s="11">
        <v>0</v>
      </c>
      <c r="BU118" s="11">
        <v>0</v>
      </c>
      <c r="BV118" s="11">
        <v>0</v>
      </c>
      <c r="BW118" s="11">
        <v>0</v>
      </c>
      <c r="BX118" s="11">
        <v>0</v>
      </c>
      <c r="BY118" s="11">
        <v>0</v>
      </c>
      <c r="BZ118" s="11">
        <v>0</v>
      </c>
      <c r="CA118" s="11">
        <v>0</v>
      </c>
      <c r="CB118" s="11">
        <v>0</v>
      </c>
      <c r="CC118" s="11">
        <v>0</v>
      </c>
      <c r="CD118" s="11">
        <v>0</v>
      </c>
      <c r="CE118" s="11">
        <v>0</v>
      </c>
      <c r="CF118" s="11">
        <v>0</v>
      </c>
      <c r="CG118" s="11">
        <v>0</v>
      </c>
      <c r="CH118" s="175"/>
      <c r="CI118" s="76" t="s">
        <v>16</v>
      </c>
      <c r="CJ118" s="46">
        <f>SUM(BQ118:CH118)</f>
        <v>0</v>
      </c>
      <c r="CK118" s="76" t="s">
        <v>16</v>
      </c>
      <c r="CL118" s="46">
        <f>SUM(CJ118+BP118)</f>
        <v>0</v>
      </c>
      <c r="CM118" s="32"/>
    </row>
    <row r="119" spans="1:91" x14ac:dyDescent="0.25">
      <c r="B119" s="329"/>
      <c r="C119" s="4"/>
      <c r="D119" s="11">
        <f t="shared" ref="D119:BM119" si="86">SUM((D116+D117)*D118)</f>
        <v>0</v>
      </c>
      <c r="E119" s="11">
        <f t="shared" si="86"/>
        <v>0</v>
      </c>
      <c r="F119" s="11">
        <f t="shared" si="86"/>
        <v>0</v>
      </c>
      <c r="G119" s="11">
        <f t="shared" si="86"/>
        <v>0</v>
      </c>
      <c r="H119" s="11">
        <f t="shared" si="86"/>
        <v>0</v>
      </c>
      <c r="I119" s="11">
        <f t="shared" si="86"/>
        <v>0</v>
      </c>
      <c r="J119" s="11">
        <f t="shared" si="86"/>
        <v>0</v>
      </c>
      <c r="K119" s="11">
        <f t="shared" si="86"/>
        <v>0</v>
      </c>
      <c r="L119" s="11">
        <f t="shared" si="86"/>
        <v>0</v>
      </c>
      <c r="M119" s="11">
        <f t="shared" si="86"/>
        <v>0</v>
      </c>
      <c r="N119" s="11">
        <f t="shared" si="86"/>
        <v>0</v>
      </c>
      <c r="O119" s="11">
        <f t="shared" si="86"/>
        <v>0</v>
      </c>
      <c r="P119" s="11">
        <f t="shared" si="86"/>
        <v>0</v>
      </c>
      <c r="Q119" s="11">
        <f t="shared" si="86"/>
        <v>0</v>
      </c>
      <c r="R119" s="11">
        <f t="shared" si="86"/>
        <v>0</v>
      </c>
      <c r="S119" s="11">
        <f t="shared" si="86"/>
        <v>0</v>
      </c>
      <c r="T119" s="11">
        <f t="shared" si="86"/>
        <v>0</v>
      </c>
      <c r="U119" s="11">
        <f t="shared" si="86"/>
        <v>0</v>
      </c>
      <c r="V119" s="11">
        <f t="shared" si="86"/>
        <v>0</v>
      </c>
      <c r="W119" s="11">
        <f t="shared" si="86"/>
        <v>0</v>
      </c>
      <c r="X119" s="11">
        <f t="shared" si="86"/>
        <v>0</v>
      </c>
      <c r="Y119" s="11">
        <f t="shared" si="86"/>
        <v>0</v>
      </c>
      <c r="Z119" s="11">
        <f t="shared" si="86"/>
        <v>0</v>
      </c>
      <c r="AA119" s="11">
        <f t="shared" si="86"/>
        <v>0</v>
      </c>
      <c r="AB119" s="11">
        <f t="shared" si="86"/>
        <v>0</v>
      </c>
      <c r="AC119" s="11">
        <f t="shared" si="86"/>
        <v>0</v>
      </c>
      <c r="AD119" s="11">
        <f t="shared" si="86"/>
        <v>0</v>
      </c>
      <c r="AE119" s="11">
        <f t="shared" si="86"/>
        <v>0</v>
      </c>
      <c r="AF119" s="11">
        <f t="shared" si="86"/>
        <v>0</v>
      </c>
      <c r="AG119" s="11">
        <f t="shared" si="86"/>
        <v>0</v>
      </c>
      <c r="AH119" s="11">
        <f t="shared" si="86"/>
        <v>0</v>
      </c>
      <c r="AI119" s="11">
        <f t="shared" si="86"/>
        <v>0</v>
      </c>
      <c r="AJ119" s="11">
        <f t="shared" si="86"/>
        <v>0</v>
      </c>
      <c r="AK119" s="11">
        <f t="shared" si="86"/>
        <v>0</v>
      </c>
      <c r="AL119" s="11">
        <f t="shared" si="86"/>
        <v>0</v>
      </c>
      <c r="AM119" s="11">
        <f t="shared" si="86"/>
        <v>0</v>
      </c>
      <c r="AN119" s="11">
        <f t="shared" si="86"/>
        <v>0</v>
      </c>
      <c r="AO119" s="11">
        <f t="shared" si="86"/>
        <v>0</v>
      </c>
      <c r="AP119" s="11">
        <f t="shared" si="86"/>
        <v>0</v>
      </c>
      <c r="AQ119" s="11">
        <f t="shared" si="86"/>
        <v>0</v>
      </c>
      <c r="AR119" s="11">
        <f t="shared" si="86"/>
        <v>0</v>
      </c>
      <c r="AS119" s="11">
        <f t="shared" si="86"/>
        <v>0</v>
      </c>
      <c r="AT119" s="11">
        <f t="shared" si="86"/>
        <v>0</v>
      </c>
      <c r="AU119" s="11">
        <f t="shared" si="86"/>
        <v>0</v>
      </c>
      <c r="AV119" s="11">
        <f t="shared" si="86"/>
        <v>0</v>
      </c>
      <c r="AW119" s="11">
        <f t="shared" si="86"/>
        <v>0</v>
      </c>
      <c r="AX119" s="11">
        <f t="shared" si="86"/>
        <v>0</v>
      </c>
      <c r="AY119" s="11">
        <f t="shared" si="86"/>
        <v>0</v>
      </c>
      <c r="AZ119" s="11">
        <f t="shared" si="86"/>
        <v>0</v>
      </c>
      <c r="BA119" s="11">
        <f t="shared" si="86"/>
        <v>0</v>
      </c>
      <c r="BB119" s="11">
        <f t="shared" si="86"/>
        <v>0</v>
      </c>
      <c r="BC119" s="11">
        <f t="shared" si="86"/>
        <v>0</v>
      </c>
      <c r="BD119" s="11">
        <f t="shared" si="86"/>
        <v>0</v>
      </c>
      <c r="BE119" s="11">
        <f t="shared" si="86"/>
        <v>0</v>
      </c>
      <c r="BF119" s="11">
        <f t="shared" si="86"/>
        <v>0</v>
      </c>
      <c r="BG119" s="11">
        <f t="shared" si="86"/>
        <v>0</v>
      </c>
      <c r="BH119" s="11">
        <f t="shared" si="86"/>
        <v>0</v>
      </c>
      <c r="BI119" s="11">
        <f t="shared" si="86"/>
        <v>0</v>
      </c>
      <c r="BJ119" s="11">
        <v>0</v>
      </c>
      <c r="BK119" s="11">
        <f t="shared" ref="BK119" si="87">SUM((BK116+BK117)*BK118)</f>
        <v>0</v>
      </c>
      <c r="BL119" s="11">
        <f t="shared" si="86"/>
        <v>0</v>
      </c>
      <c r="BM119" s="11">
        <f t="shared" si="86"/>
        <v>0</v>
      </c>
      <c r="BN119" s="174"/>
      <c r="BO119" s="76" t="s">
        <v>27</v>
      </c>
      <c r="BP119" s="84">
        <f>COUNTIF(D116:BM116,"&gt;0")</f>
        <v>0</v>
      </c>
      <c r="BQ119" s="11">
        <f t="shared" ref="BQ119:CG119" si="88">SUM((BQ116+BQ117)*BQ118)</f>
        <v>0</v>
      </c>
      <c r="BR119" s="11">
        <f t="shared" si="88"/>
        <v>0</v>
      </c>
      <c r="BS119" s="11">
        <f t="shared" si="88"/>
        <v>0</v>
      </c>
      <c r="BT119" s="11">
        <f t="shared" si="88"/>
        <v>0</v>
      </c>
      <c r="BU119" s="11">
        <f t="shared" si="88"/>
        <v>0</v>
      </c>
      <c r="BV119" s="11">
        <f t="shared" si="88"/>
        <v>0</v>
      </c>
      <c r="BW119" s="11">
        <f t="shared" si="88"/>
        <v>0</v>
      </c>
      <c r="BX119" s="11">
        <f t="shared" si="88"/>
        <v>0</v>
      </c>
      <c r="BY119" s="11">
        <f t="shared" si="88"/>
        <v>0</v>
      </c>
      <c r="BZ119" s="11">
        <f t="shared" si="88"/>
        <v>0</v>
      </c>
      <c r="CA119" s="11">
        <f t="shared" si="88"/>
        <v>0</v>
      </c>
      <c r="CB119" s="11">
        <f t="shared" si="88"/>
        <v>0</v>
      </c>
      <c r="CC119" s="11">
        <f t="shared" si="88"/>
        <v>0</v>
      </c>
      <c r="CD119" s="11">
        <f t="shared" si="88"/>
        <v>0</v>
      </c>
      <c r="CE119" s="11">
        <f t="shared" si="88"/>
        <v>0</v>
      </c>
      <c r="CF119" s="11">
        <f t="shared" si="88"/>
        <v>0</v>
      </c>
      <c r="CG119" s="11">
        <f t="shared" si="88"/>
        <v>0</v>
      </c>
      <c r="CH119" s="175"/>
      <c r="CI119" s="76" t="s">
        <v>28</v>
      </c>
      <c r="CJ119" s="46">
        <f>COUNTIF(BQ116:CG116,"&gt;0")</f>
        <v>0</v>
      </c>
      <c r="CK119" s="76" t="s">
        <v>27</v>
      </c>
      <c r="CL119" s="46">
        <f>SUM(CJ119+BP119)</f>
        <v>0</v>
      </c>
    </row>
    <row r="120" spans="1:91" x14ac:dyDescent="0.25">
      <c r="A120" s="5">
        <v>29</v>
      </c>
      <c r="B120" s="327">
        <f>VLOOKUP(A120,'Numéro licences'!$A$4:$B$32,2)</f>
        <v>0</v>
      </c>
      <c r="C120" s="66" t="s">
        <v>4</v>
      </c>
      <c r="D120" s="166"/>
      <c r="E120" s="166"/>
      <c r="F120" s="166"/>
      <c r="G120" s="166"/>
      <c r="H120" s="166"/>
      <c r="I120" s="166"/>
      <c r="J120" s="166"/>
      <c r="K120" s="166"/>
      <c r="L120" s="166"/>
      <c r="M120" s="166"/>
      <c r="N120" s="166"/>
      <c r="O120" s="166"/>
      <c r="P120" s="166"/>
      <c r="Q120" s="166"/>
      <c r="R120" s="166"/>
      <c r="S120" s="166"/>
      <c r="T120" s="166"/>
      <c r="U120" s="166"/>
      <c r="V120" s="166"/>
      <c r="W120" s="166"/>
      <c r="X120" s="166"/>
      <c r="Y120" s="166"/>
      <c r="Z120" s="166"/>
      <c r="AA120" s="166"/>
      <c r="AB120" s="166"/>
      <c r="AC120" s="166"/>
      <c r="AD120" s="166"/>
      <c r="AE120" s="166"/>
      <c r="AF120" s="166"/>
      <c r="AG120" s="166"/>
      <c r="AH120" s="166"/>
      <c r="AI120" s="166"/>
      <c r="AJ120" s="166"/>
      <c r="AK120" s="166"/>
      <c r="AL120" s="166"/>
      <c r="AM120" s="166"/>
      <c r="AN120" s="166"/>
      <c r="AO120" s="166"/>
      <c r="AP120" s="166"/>
      <c r="AQ120" s="166"/>
      <c r="AR120" s="166"/>
      <c r="AS120" s="166"/>
      <c r="AT120" s="166"/>
      <c r="AU120" s="166"/>
      <c r="AV120" s="166"/>
      <c r="AW120" s="166"/>
      <c r="AX120" s="166"/>
      <c r="AY120" s="166"/>
      <c r="AZ120" s="166"/>
      <c r="BA120" s="166"/>
      <c r="BB120" s="166"/>
      <c r="BC120" s="166"/>
      <c r="BD120" s="166"/>
      <c r="BE120" s="166"/>
      <c r="BF120" s="166"/>
      <c r="BG120" s="166"/>
      <c r="BH120" s="166"/>
      <c r="BI120" s="166"/>
      <c r="BJ120" s="166"/>
      <c r="BK120" s="166"/>
      <c r="BL120" s="166"/>
      <c r="BM120" s="166"/>
      <c r="BN120" s="68">
        <f>SUM(D120:BM120)</f>
        <v>0</v>
      </c>
      <c r="BO120" s="76" t="s">
        <v>14</v>
      </c>
      <c r="BP120" s="82">
        <f>SUM(BN120+BN121)</f>
        <v>0</v>
      </c>
      <c r="BQ120" s="166"/>
      <c r="BR120" s="166"/>
      <c r="BS120" s="166"/>
      <c r="BT120" s="166"/>
      <c r="BU120" s="166"/>
      <c r="BV120" s="166"/>
      <c r="BW120" s="166"/>
      <c r="BX120" s="166"/>
      <c r="BY120" s="166"/>
      <c r="BZ120" s="166"/>
      <c r="CA120" s="166"/>
      <c r="CB120" s="166"/>
      <c r="CC120" s="166"/>
      <c r="CD120" s="166"/>
      <c r="CE120" s="166"/>
      <c r="CF120" s="166"/>
      <c r="CG120" s="166"/>
      <c r="CH120" s="40">
        <f>SUM(BQ120:CG120)</f>
        <v>0</v>
      </c>
      <c r="CI120" s="76" t="s">
        <v>14</v>
      </c>
      <c r="CJ120" s="41">
        <f>SUM(CH120+CH121)</f>
        <v>0</v>
      </c>
      <c r="CK120" s="76" t="s">
        <v>14</v>
      </c>
      <c r="CL120" s="28">
        <f>SUM(BP120+CJ120)</f>
        <v>0</v>
      </c>
    </row>
    <row r="121" spans="1:91" x14ac:dyDescent="0.25">
      <c r="A121" s="34"/>
      <c r="B121" s="328"/>
      <c r="C121" s="66" t="s">
        <v>5</v>
      </c>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68">
        <f>SUM(D121:BM121)</f>
        <v>0</v>
      </c>
      <c r="BO121" s="76" t="s">
        <v>15</v>
      </c>
      <c r="BP121" s="83">
        <f>SUM(D123:BM123)</f>
        <v>0</v>
      </c>
      <c r="BQ121" s="11"/>
      <c r="BR121" s="11"/>
      <c r="BS121" s="11"/>
      <c r="BT121" s="11"/>
      <c r="BU121" s="11"/>
      <c r="BV121" s="11"/>
      <c r="BW121" s="11"/>
      <c r="BX121" s="11"/>
      <c r="BY121" s="11"/>
      <c r="BZ121" s="11"/>
      <c r="CA121" s="11"/>
      <c r="CB121" s="11"/>
      <c r="CC121" s="11"/>
      <c r="CD121" s="11"/>
      <c r="CE121" s="11"/>
      <c r="CF121" s="11"/>
      <c r="CG121" s="11"/>
      <c r="CH121" s="40">
        <f>SUM(BQ121:CG121)</f>
        <v>0</v>
      </c>
      <c r="CI121" s="76" t="s">
        <v>15</v>
      </c>
      <c r="CJ121" s="70">
        <f>SUM(BQ123:CG123)</f>
        <v>0</v>
      </c>
      <c r="CK121" s="76" t="s">
        <v>15</v>
      </c>
      <c r="CL121" s="71">
        <f>SUM(CJ121+BP121)</f>
        <v>0</v>
      </c>
    </row>
    <row r="122" spans="1:91" x14ac:dyDescent="0.25">
      <c r="B122" s="328"/>
      <c r="C122" s="4"/>
      <c r="D122" s="11">
        <v>0</v>
      </c>
      <c r="E122" s="11">
        <v>0</v>
      </c>
      <c r="F122" s="11">
        <v>0</v>
      </c>
      <c r="G122" s="11">
        <v>0</v>
      </c>
      <c r="H122" s="11">
        <v>0</v>
      </c>
      <c r="I122" s="11">
        <v>0</v>
      </c>
      <c r="J122" s="11">
        <v>0</v>
      </c>
      <c r="K122" s="11">
        <v>0</v>
      </c>
      <c r="L122" s="11">
        <v>0</v>
      </c>
      <c r="M122" s="11">
        <v>0</v>
      </c>
      <c r="N122" s="11">
        <v>0</v>
      </c>
      <c r="O122" s="11">
        <v>0</v>
      </c>
      <c r="P122" s="11">
        <v>0</v>
      </c>
      <c r="Q122" s="11">
        <v>0</v>
      </c>
      <c r="R122" s="11">
        <v>0</v>
      </c>
      <c r="S122" s="11">
        <v>0</v>
      </c>
      <c r="T122" s="11">
        <v>0</v>
      </c>
      <c r="U122" s="11">
        <v>0</v>
      </c>
      <c r="V122" s="11">
        <v>0</v>
      </c>
      <c r="W122" s="11">
        <v>0</v>
      </c>
      <c r="X122" s="11">
        <v>0</v>
      </c>
      <c r="Y122" s="11">
        <v>0</v>
      </c>
      <c r="Z122" s="11">
        <v>0</v>
      </c>
      <c r="AA122" s="11">
        <v>0</v>
      </c>
      <c r="AB122" s="11">
        <v>0</v>
      </c>
      <c r="AC122" s="11">
        <v>0</v>
      </c>
      <c r="AD122" s="11">
        <v>0</v>
      </c>
      <c r="AE122" s="11">
        <v>0</v>
      </c>
      <c r="AF122" s="11">
        <v>0</v>
      </c>
      <c r="AG122" s="11">
        <v>0</v>
      </c>
      <c r="AH122" s="11">
        <v>0</v>
      </c>
      <c r="AI122" s="11">
        <v>0</v>
      </c>
      <c r="AJ122" s="11">
        <v>0</v>
      </c>
      <c r="AK122" s="11">
        <v>0</v>
      </c>
      <c r="AL122" s="11">
        <v>0</v>
      </c>
      <c r="AM122" s="11">
        <v>0</v>
      </c>
      <c r="AN122" s="11">
        <v>0</v>
      </c>
      <c r="AO122" s="11">
        <v>0</v>
      </c>
      <c r="AP122" s="11">
        <v>0</v>
      </c>
      <c r="AQ122" s="11">
        <v>0</v>
      </c>
      <c r="AR122" s="11">
        <v>0</v>
      </c>
      <c r="AS122" s="11">
        <v>0</v>
      </c>
      <c r="AT122" s="11">
        <v>0</v>
      </c>
      <c r="AU122" s="11">
        <v>0</v>
      </c>
      <c r="AV122" s="11">
        <v>0</v>
      </c>
      <c r="AW122" s="11">
        <v>0</v>
      </c>
      <c r="AX122" s="11">
        <v>0</v>
      </c>
      <c r="AY122" s="11">
        <v>0</v>
      </c>
      <c r="AZ122" s="11">
        <v>0</v>
      </c>
      <c r="BA122" s="11">
        <v>0</v>
      </c>
      <c r="BB122" s="11">
        <v>0</v>
      </c>
      <c r="BC122" s="11">
        <v>0</v>
      </c>
      <c r="BD122" s="11">
        <v>0</v>
      </c>
      <c r="BE122" s="11">
        <v>0</v>
      </c>
      <c r="BF122" s="11">
        <v>0</v>
      </c>
      <c r="BG122" s="11">
        <v>0</v>
      </c>
      <c r="BH122" s="11">
        <v>0</v>
      </c>
      <c r="BI122" s="11">
        <v>0</v>
      </c>
      <c r="BJ122" s="11">
        <v>0</v>
      </c>
      <c r="BK122" s="11">
        <v>0</v>
      </c>
      <c r="BL122" s="11">
        <v>0</v>
      </c>
      <c r="BM122" s="11">
        <v>0</v>
      </c>
      <c r="BN122" s="174"/>
      <c r="BO122" s="76" t="s">
        <v>16</v>
      </c>
      <c r="BP122" s="84">
        <f>SUM(C122:BM122)</f>
        <v>0</v>
      </c>
      <c r="BQ122" s="11">
        <v>0</v>
      </c>
      <c r="BR122" s="11">
        <v>0</v>
      </c>
      <c r="BS122" s="11">
        <v>0</v>
      </c>
      <c r="BT122" s="11">
        <v>0</v>
      </c>
      <c r="BU122" s="11">
        <v>0</v>
      </c>
      <c r="BV122" s="11">
        <v>0</v>
      </c>
      <c r="BW122" s="11">
        <v>0</v>
      </c>
      <c r="BX122" s="11">
        <v>0</v>
      </c>
      <c r="BY122" s="11">
        <v>0</v>
      </c>
      <c r="BZ122" s="11">
        <v>0</v>
      </c>
      <c r="CA122" s="11">
        <v>0</v>
      </c>
      <c r="CB122" s="11">
        <v>0</v>
      </c>
      <c r="CC122" s="11">
        <v>0</v>
      </c>
      <c r="CD122" s="11">
        <v>0</v>
      </c>
      <c r="CE122" s="11">
        <v>0</v>
      </c>
      <c r="CF122" s="11">
        <v>0</v>
      </c>
      <c r="CG122" s="11">
        <v>0</v>
      </c>
      <c r="CH122" s="175"/>
      <c r="CI122" s="76" t="s">
        <v>16</v>
      </c>
      <c r="CJ122" s="46">
        <f>SUM(BQ122:CH122)</f>
        <v>0</v>
      </c>
      <c r="CK122" s="76" t="s">
        <v>16</v>
      </c>
      <c r="CL122" s="46">
        <f>SUM(CJ122+BP122)</f>
        <v>0</v>
      </c>
    </row>
    <row r="123" spans="1:91" x14ac:dyDescent="0.25">
      <c r="B123" s="329"/>
      <c r="C123" s="4"/>
      <c r="D123" s="11">
        <f t="shared" ref="D123:BM123" si="89">SUM((D120+D121)*D122)</f>
        <v>0</v>
      </c>
      <c r="E123" s="11">
        <f t="shared" si="89"/>
        <v>0</v>
      </c>
      <c r="F123" s="11">
        <f t="shared" si="89"/>
        <v>0</v>
      </c>
      <c r="G123" s="11">
        <f t="shared" si="89"/>
        <v>0</v>
      </c>
      <c r="H123" s="11">
        <f t="shared" si="89"/>
        <v>0</v>
      </c>
      <c r="I123" s="11">
        <f t="shared" si="89"/>
        <v>0</v>
      </c>
      <c r="J123" s="11">
        <f t="shared" si="89"/>
        <v>0</v>
      </c>
      <c r="K123" s="11">
        <f t="shared" si="89"/>
        <v>0</v>
      </c>
      <c r="L123" s="11">
        <f t="shared" si="89"/>
        <v>0</v>
      </c>
      <c r="M123" s="11">
        <f t="shared" si="89"/>
        <v>0</v>
      </c>
      <c r="N123" s="11">
        <f t="shared" si="89"/>
        <v>0</v>
      </c>
      <c r="O123" s="11">
        <f t="shared" si="89"/>
        <v>0</v>
      </c>
      <c r="P123" s="11">
        <f t="shared" si="89"/>
        <v>0</v>
      </c>
      <c r="Q123" s="11">
        <f t="shared" si="89"/>
        <v>0</v>
      </c>
      <c r="R123" s="11">
        <f t="shared" si="89"/>
        <v>0</v>
      </c>
      <c r="S123" s="11">
        <f t="shared" si="89"/>
        <v>0</v>
      </c>
      <c r="T123" s="11">
        <f t="shared" si="89"/>
        <v>0</v>
      </c>
      <c r="U123" s="11">
        <f t="shared" si="89"/>
        <v>0</v>
      </c>
      <c r="V123" s="11">
        <f t="shared" si="89"/>
        <v>0</v>
      </c>
      <c r="W123" s="11">
        <f t="shared" si="89"/>
        <v>0</v>
      </c>
      <c r="X123" s="11">
        <f t="shared" si="89"/>
        <v>0</v>
      </c>
      <c r="Y123" s="11">
        <f t="shared" si="89"/>
        <v>0</v>
      </c>
      <c r="Z123" s="11">
        <f t="shared" si="89"/>
        <v>0</v>
      </c>
      <c r="AA123" s="11">
        <f t="shared" si="89"/>
        <v>0</v>
      </c>
      <c r="AB123" s="11">
        <f t="shared" si="89"/>
        <v>0</v>
      </c>
      <c r="AC123" s="11">
        <f t="shared" si="89"/>
        <v>0</v>
      </c>
      <c r="AD123" s="11">
        <f t="shared" si="89"/>
        <v>0</v>
      </c>
      <c r="AE123" s="11">
        <f t="shared" si="89"/>
        <v>0</v>
      </c>
      <c r="AF123" s="11">
        <f t="shared" si="89"/>
        <v>0</v>
      </c>
      <c r="AG123" s="11">
        <f t="shared" si="89"/>
        <v>0</v>
      </c>
      <c r="AH123" s="11">
        <f t="shared" si="89"/>
        <v>0</v>
      </c>
      <c r="AI123" s="11">
        <f t="shared" si="89"/>
        <v>0</v>
      </c>
      <c r="AJ123" s="11">
        <f t="shared" si="89"/>
        <v>0</v>
      </c>
      <c r="AK123" s="11">
        <f t="shared" si="89"/>
        <v>0</v>
      </c>
      <c r="AL123" s="11">
        <f t="shared" si="89"/>
        <v>0</v>
      </c>
      <c r="AM123" s="11">
        <f t="shared" si="89"/>
        <v>0</v>
      </c>
      <c r="AN123" s="11">
        <f t="shared" si="89"/>
        <v>0</v>
      </c>
      <c r="AO123" s="11">
        <f t="shared" si="89"/>
        <v>0</v>
      </c>
      <c r="AP123" s="11">
        <f t="shared" si="89"/>
        <v>0</v>
      </c>
      <c r="AQ123" s="11">
        <f t="shared" si="89"/>
        <v>0</v>
      </c>
      <c r="AR123" s="11">
        <f t="shared" si="89"/>
        <v>0</v>
      </c>
      <c r="AS123" s="11">
        <f t="shared" si="89"/>
        <v>0</v>
      </c>
      <c r="AT123" s="11">
        <f t="shared" si="89"/>
        <v>0</v>
      </c>
      <c r="AU123" s="11">
        <f t="shared" si="89"/>
        <v>0</v>
      </c>
      <c r="AV123" s="11">
        <f t="shared" si="89"/>
        <v>0</v>
      </c>
      <c r="AW123" s="11">
        <f t="shared" si="89"/>
        <v>0</v>
      </c>
      <c r="AX123" s="11">
        <f t="shared" si="89"/>
        <v>0</v>
      </c>
      <c r="AY123" s="11">
        <f t="shared" si="89"/>
        <v>0</v>
      </c>
      <c r="AZ123" s="11">
        <f t="shared" si="89"/>
        <v>0</v>
      </c>
      <c r="BA123" s="11">
        <f t="shared" si="89"/>
        <v>0</v>
      </c>
      <c r="BB123" s="11">
        <f t="shared" si="89"/>
        <v>0</v>
      </c>
      <c r="BC123" s="11">
        <f t="shared" si="89"/>
        <v>0</v>
      </c>
      <c r="BD123" s="11">
        <f t="shared" si="89"/>
        <v>0</v>
      </c>
      <c r="BE123" s="11">
        <f t="shared" si="89"/>
        <v>0</v>
      </c>
      <c r="BF123" s="11">
        <f t="shared" si="89"/>
        <v>0</v>
      </c>
      <c r="BG123" s="11">
        <f t="shared" si="89"/>
        <v>0</v>
      </c>
      <c r="BH123" s="11">
        <f t="shared" si="89"/>
        <v>0</v>
      </c>
      <c r="BI123" s="11">
        <f t="shared" si="89"/>
        <v>0</v>
      </c>
      <c r="BJ123" s="11">
        <v>0</v>
      </c>
      <c r="BK123" s="11">
        <f t="shared" ref="BK123" si="90">SUM((BK120+BK121)*BK122)</f>
        <v>0</v>
      </c>
      <c r="BL123" s="11">
        <f t="shared" si="89"/>
        <v>0</v>
      </c>
      <c r="BM123" s="11">
        <f t="shared" si="89"/>
        <v>0</v>
      </c>
      <c r="BN123" s="174"/>
      <c r="BO123" s="76" t="s">
        <v>27</v>
      </c>
      <c r="BP123" s="84">
        <f>COUNTIF(D120:BM120,"&gt;0")</f>
        <v>0</v>
      </c>
      <c r="BQ123" s="11">
        <f t="shared" ref="BQ123:CG123" si="91">SUM((BQ120+BQ121)*BQ122)</f>
        <v>0</v>
      </c>
      <c r="BR123" s="11">
        <f t="shared" si="91"/>
        <v>0</v>
      </c>
      <c r="BS123" s="11">
        <f t="shared" si="91"/>
        <v>0</v>
      </c>
      <c r="BT123" s="11">
        <f t="shared" si="91"/>
        <v>0</v>
      </c>
      <c r="BU123" s="11">
        <f t="shared" si="91"/>
        <v>0</v>
      </c>
      <c r="BV123" s="11">
        <f t="shared" si="91"/>
        <v>0</v>
      </c>
      <c r="BW123" s="11">
        <f t="shared" si="91"/>
        <v>0</v>
      </c>
      <c r="BX123" s="11">
        <f t="shared" si="91"/>
        <v>0</v>
      </c>
      <c r="BY123" s="11">
        <f t="shared" si="91"/>
        <v>0</v>
      </c>
      <c r="BZ123" s="11">
        <f t="shared" si="91"/>
        <v>0</v>
      </c>
      <c r="CA123" s="11">
        <f t="shared" si="91"/>
        <v>0</v>
      </c>
      <c r="CB123" s="11">
        <f t="shared" si="91"/>
        <v>0</v>
      </c>
      <c r="CC123" s="11">
        <f t="shared" si="91"/>
        <v>0</v>
      </c>
      <c r="CD123" s="11">
        <f t="shared" si="91"/>
        <v>0</v>
      </c>
      <c r="CE123" s="11">
        <f t="shared" si="91"/>
        <v>0</v>
      </c>
      <c r="CF123" s="11">
        <f t="shared" si="91"/>
        <v>0</v>
      </c>
      <c r="CG123" s="11">
        <f t="shared" si="91"/>
        <v>0</v>
      </c>
      <c r="CH123" s="175"/>
      <c r="CI123" s="76" t="s">
        <v>28</v>
      </c>
      <c r="CJ123" s="46">
        <f>COUNTIF(BQ120:CG120,"&gt;0")</f>
        <v>0</v>
      </c>
      <c r="CK123" s="76" t="s">
        <v>27</v>
      </c>
      <c r="CL123" s="46">
        <f>SUM(CJ123+BP123)</f>
        <v>0</v>
      </c>
    </row>
    <row r="124" spans="1:91" x14ac:dyDescent="0.25">
      <c r="B124" s="72"/>
      <c r="C124" s="21" t="s">
        <v>10</v>
      </c>
      <c r="BO124" s="77"/>
    </row>
    <row r="125" spans="1:91" x14ac:dyDescent="0.25">
      <c r="B125" s="12"/>
      <c r="C125" s="39" t="s">
        <v>11</v>
      </c>
    </row>
    <row r="126" spans="1:91" ht="14.4" thickBot="1" x14ac:dyDescent="0.3">
      <c r="D126" s="194"/>
    </row>
    <row r="127" spans="1:91" ht="13.8" x14ac:dyDescent="0.25">
      <c r="C127" s="195" t="s">
        <v>70</v>
      </c>
      <c r="D127" s="194">
        <f>COUNTIF(D8:D120,D5)</f>
        <v>0</v>
      </c>
      <c r="E127" s="194">
        <f t="shared" ref="E127:BM127" si="92">COUNTIF(E8:E120,E5)</f>
        <v>0</v>
      </c>
      <c r="F127" s="194">
        <f t="shared" si="92"/>
        <v>0</v>
      </c>
      <c r="G127" s="194">
        <f t="shared" si="92"/>
        <v>0</v>
      </c>
      <c r="H127" s="194">
        <f t="shared" si="92"/>
        <v>0</v>
      </c>
      <c r="I127" s="194">
        <f t="shared" si="92"/>
        <v>51</v>
      </c>
      <c r="J127" s="194">
        <f t="shared" si="92"/>
        <v>0</v>
      </c>
      <c r="K127" s="194">
        <f t="shared" si="92"/>
        <v>1</v>
      </c>
      <c r="L127" s="194">
        <f t="shared" si="92"/>
        <v>1</v>
      </c>
      <c r="M127" s="194">
        <f t="shared" si="92"/>
        <v>1</v>
      </c>
      <c r="N127" s="194">
        <f t="shared" si="92"/>
        <v>0</v>
      </c>
      <c r="O127" s="194">
        <f t="shared" si="92"/>
        <v>1</v>
      </c>
      <c r="P127" s="194">
        <f t="shared" si="92"/>
        <v>2</v>
      </c>
      <c r="Q127" s="194">
        <f t="shared" si="92"/>
        <v>0</v>
      </c>
      <c r="R127" s="194">
        <f t="shared" si="92"/>
        <v>1</v>
      </c>
      <c r="S127" s="194">
        <f t="shared" si="92"/>
        <v>0</v>
      </c>
      <c r="T127" s="194">
        <f t="shared" si="92"/>
        <v>0</v>
      </c>
      <c r="U127" s="194">
        <f t="shared" si="92"/>
        <v>2</v>
      </c>
      <c r="V127" s="194">
        <f t="shared" si="92"/>
        <v>2</v>
      </c>
      <c r="W127" s="194">
        <f t="shared" si="92"/>
        <v>0</v>
      </c>
      <c r="X127" s="194">
        <f t="shared" si="92"/>
        <v>1</v>
      </c>
      <c r="Y127" s="194">
        <f t="shared" si="92"/>
        <v>2</v>
      </c>
      <c r="Z127" s="194">
        <f t="shared" si="92"/>
        <v>1</v>
      </c>
      <c r="AA127" s="194">
        <f t="shared" si="92"/>
        <v>1</v>
      </c>
      <c r="AB127" s="194">
        <f t="shared" si="92"/>
        <v>2</v>
      </c>
      <c r="AC127" s="194">
        <f t="shared" si="92"/>
        <v>1</v>
      </c>
      <c r="AD127" s="194">
        <f t="shared" si="92"/>
        <v>0</v>
      </c>
      <c r="AE127" s="194">
        <f t="shared" si="92"/>
        <v>51</v>
      </c>
      <c r="AF127" s="194">
        <f t="shared" si="92"/>
        <v>1</v>
      </c>
      <c r="AG127" s="194">
        <f t="shared" si="92"/>
        <v>2</v>
      </c>
      <c r="AH127" s="194">
        <f t="shared" si="92"/>
        <v>0</v>
      </c>
      <c r="AI127" s="194">
        <f t="shared" si="92"/>
        <v>1</v>
      </c>
      <c r="AJ127" s="194">
        <f t="shared" si="92"/>
        <v>0</v>
      </c>
      <c r="AK127" s="194">
        <f t="shared" si="92"/>
        <v>1</v>
      </c>
      <c r="AL127" s="194">
        <f t="shared" si="92"/>
        <v>1</v>
      </c>
      <c r="AM127" s="194">
        <f t="shared" si="92"/>
        <v>1</v>
      </c>
      <c r="AN127" s="194">
        <f t="shared" si="92"/>
        <v>0</v>
      </c>
      <c r="AO127" s="194">
        <f t="shared" si="92"/>
        <v>1</v>
      </c>
      <c r="AP127" s="194">
        <f t="shared" si="92"/>
        <v>2</v>
      </c>
      <c r="AQ127" s="194">
        <f t="shared" si="92"/>
        <v>0</v>
      </c>
      <c r="AR127" s="194">
        <f t="shared" si="92"/>
        <v>1</v>
      </c>
      <c r="AS127" s="194">
        <f t="shared" si="92"/>
        <v>1</v>
      </c>
      <c r="AT127" s="194">
        <f t="shared" si="92"/>
        <v>2</v>
      </c>
      <c r="AU127" s="194">
        <f t="shared" si="92"/>
        <v>1</v>
      </c>
      <c r="AV127" s="194">
        <f t="shared" si="92"/>
        <v>3</v>
      </c>
      <c r="AW127" s="194">
        <f t="shared" si="92"/>
        <v>1</v>
      </c>
      <c r="AX127" s="194">
        <f t="shared" si="92"/>
        <v>2</v>
      </c>
      <c r="AY127" s="194">
        <f t="shared" si="92"/>
        <v>0</v>
      </c>
      <c r="AZ127" s="194">
        <f t="shared" si="92"/>
        <v>1</v>
      </c>
      <c r="BA127" s="194">
        <f t="shared" si="92"/>
        <v>2</v>
      </c>
      <c r="BB127" s="194">
        <f t="shared" si="92"/>
        <v>1</v>
      </c>
      <c r="BC127" s="194">
        <f t="shared" si="92"/>
        <v>2</v>
      </c>
      <c r="BD127" s="194">
        <f t="shared" si="92"/>
        <v>1</v>
      </c>
      <c r="BE127" s="194">
        <f t="shared" si="92"/>
        <v>2</v>
      </c>
      <c r="BF127" s="194">
        <f t="shared" si="92"/>
        <v>1</v>
      </c>
      <c r="BG127" s="194">
        <f t="shared" si="92"/>
        <v>0</v>
      </c>
      <c r="BH127" s="194">
        <f t="shared" si="92"/>
        <v>3</v>
      </c>
      <c r="BI127" s="194">
        <f t="shared" si="92"/>
        <v>2</v>
      </c>
      <c r="BJ127" s="194">
        <f t="shared" ref="BJ127:BK127" si="93">COUNTIF(BJ8:BJ120,BJ5)</f>
        <v>1</v>
      </c>
      <c r="BK127" s="194">
        <f t="shared" si="93"/>
        <v>1</v>
      </c>
      <c r="BL127" s="194">
        <f t="shared" si="92"/>
        <v>2</v>
      </c>
      <c r="BM127" s="194">
        <f t="shared" si="92"/>
        <v>56</v>
      </c>
      <c r="BN127" s="200">
        <v>276</v>
      </c>
      <c r="BO127" s="202" t="s">
        <v>70</v>
      </c>
      <c r="BP127" s="194"/>
      <c r="BQ127" s="194">
        <v>92</v>
      </c>
      <c r="BR127" s="194">
        <v>92</v>
      </c>
      <c r="BS127" s="194">
        <v>92</v>
      </c>
      <c r="BT127" s="194">
        <v>92</v>
      </c>
      <c r="BU127" s="194">
        <v>92</v>
      </c>
      <c r="BV127" s="194">
        <v>92</v>
      </c>
      <c r="BW127" s="194">
        <v>0</v>
      </c>
      <c r="BX127" s="194">
        <v>0</v>
      </c>
      <c r="BY127" s="194">
        <v>0</v>
      </c>
      <c r="BZ127" s="194">
        <v>0</v>
      </c>
      <c r="CA127" s="194">
        <v>0</v>
      </c>
      <c r="CB127" s="194">
        <v>0</v>
      </c>
      <c r="CC127" s="194">
        <v>0</v>
      </c>
      <c r="CD127" s="194">
        <v>0</v>
      </c>
      <c r="CE127" s="194">
        <v>0</v>
      </c>
      <c r="CF127" s="194">
        <v>0</v>
      </c>
      <c r="CG127" s="194">
        <v>0</v>
      </c>
      <c r="CH127" s="197">
        <v>552</v>
      </c>
      <c r="CI127" t="s">
        <v>70</v>
      </c>
      <c r="CK127" s="195" t="s">
        <v>70</v>
      </c>
      <c r="CL127" s="197">
        <v>828</v>
      </c>
    </row>
    <row r="128" spans="1:91" ht="14.4" thickBot="1" x14ac:dyDescent="0.3">
      <c r="C128" s="195" t="s">
        <v>71</v>
      </c>
      <c r="D128" s="194">
        <f>COUNTIF(D9:D123,D6)</f>
        <v>0</v>
      </c>
      <c r="E128" s="194">
        <f t="shared" ref="E128:BM128" si="94">COUNTIF(E9:E123,E6)</f>
        <v>0</v>
      </c>
      <c r="F128" s="194">
        <f t="shared" si="94"/>
        <v>0</v>
      </c>
      <c r="G128" s="194">
        <f t="shared" si="94"/>
        <v>0</v>
      </c>
      <c r="H128" s="194">
        <f t="shared" si="94"/>
        <v>0</v>
      </c>
      <c r="I128" s="194">
        <f t="shared" si="94"/>
        <v>10</v>
      </c>
      <c r="J128" s="194">
        <f t="shared" si="94"/>
        <v>0</v>
      </c>
      <c r="K128" s="194">
        <f t="shared" si="94"/>
        <v>1</v>
      </c>
      <c r="L128" s="194">
        <f t="shared" si="94"/>
        <v>1</v>
      </c>
      <c r="M128" s="194">
        <f t="shared" si="94"/>
        <v>1</v>
      </c>
      <c r="N128" s="194">
        <f t="shared" si="94"/>
        <v>0</v>
      </c>
      <c r="O128" s="194">
        <f t="shared" si="94"/>
        <v>1</v>
      </c>
      <c r="P128" s="194">
        <f t="shared" si="94"/>
        <v>1</v>
      </c>
      <c r="Q128" s="194">
        <f t="shared" si="94"/>
        <v>58</v>
      </c>
      <c r="R128" s="194">
        <f t="shared" si="94"/>
        <v>1</v>
      </c>
      <c r="S128" s="194">
        <f t="shared" si="94"/>
        <v>0</v>
      </c>
      <c r="T128" s="194">
        <f t="shared" si="94"/>
        <v>0</v>
      </c>
      <c r="U128" s="194">
        <f t="shared" si="94"/>
        <v>2</v>
      </c>
      <c r="V128" s="194">
        <f t="shared" si="94"/>
        <v>2</v>
      </c>
      <c r="W128" s="194">
        <f t="shared" si="94"/>
        <v>58</v>
      </c>
      <c r="X128" s="194">
        <f t="shared" si="94"/>
        <v>1</v>
      </c>
      <c r="Y128" s="194">
        <f t="shared" si="94"/>
        <v>2</v>
      </c>
      <c r="Z128" s="194">
        <f t="shared" si="94"/>
        <v>1</v>
      </c>
      <c r="AA128" s="194">
        <f t="shared" si="94"/>
        <v>1</v>
      </c>
      <c r="AB128" s="194">
        <f t="shared" si="94"/>
        <v>0</v>
      </c>
      <c r="AC128" s="194">
        <f t="shared" si="94"/>
        <v>1</v>
      </c>
      <c r="AD128" s="194">
        <f t="shared" si="94"/>
        <v>58</v>
      </c>
      <c r="AE128" s="194">
        <f t="shared" si="94"/>
        <v>10</v>
      </c>
      <c r="AF128" s="194">
        <f t="shared" si="94"/>
        <v>1</v>
      </c>
      <c r="AG128" s="194">
        <f t="shared" si="94"/>
        <v>2</v>
      </c>
      <c r="AH128" s="194">
        <f t="shared" si="94"/>
        <v>0</v>
      </c>
      <c r="AI128" s="194">
        <f t="shared" si="94"/>
        <v>1</v>
      </c>
      <c r="AJ128" s="194">
        <f t="shared" si="94"/>
        <v>0</v>
      </c>
      <c r="AK128" s="194">
        <f t="shared" si="94"/>
        <v>1</v>
      </c>
      <c r="AL128" s="194">
        <f t="shared" si="94"/>
        <v>1</v>
      </c>
      <c r="AM128" s="194">
        <f t="shared" si="94"/>
        <v>1</v>
      </c>
      <c r="AN128" s="194">
        <f t="shared" si="94"/>
        <v>0</v>
      </c>
      <c r="AO128" s="194">
        <f t="shared" si="94"/>
        <v>1</v>
      </c>
      <c r="AP128" s="194">
        <f t="shared" si="94"/>
        <v>2</v>
      </c>
      <c r="AQ128" s="194">
        <f t="shared" si="94"/>
        <v>0</v>
      </c>
      <c r="AR128" s="194">
        <f t="shared" si="94"/>
        <v>1</v>
      </c>
      <c r="AS128" s="194">
        <f t="shared" si="94"/>
        <v>1</v>
      </c>
      <c r="AT128" s="194">
        <f t="shared" si="94"/>
        <v>2</v>
      </c>
      <c r="AU128" s="194">
        <f t="shared" si="94"/>
        <v>1</v>
      </c>
      <c r="AV128" s="194">
        <f t="shared" si="94"/>
        <v>1</v>
      </c>
      <c r="AW128" s="194">
        <f t="shared" si="94"/>
        <v>1</v>
      </c>
      <c r="AX128" s="194">
        <f t="shared" si="94"/>
        <v>2</v>
      </c>
      <c r="AY128" s="194">
        <f t="shared" si="94"/>
        <v>0</v>
      </c>
      <c r="AZ128" s="194">
        <f t="shared" si="94"/>
        <v>1</v>
      </c>
      <c r="BA128" s="194">
        <f t="shared" si="94"/>
        <v>2</v>
      </c>
      <c r="BB128" s="194">
        <f t="shared" si="94"/>
        <v>1</v>
      </c>
      <c r="BC128" s="194">
        <f t="shared" si="94"/>
        <v>2</v>
      </c>
      <c r="BD128" s="194">
        <f t="shared" si="94"/>
        <v>1</v>
      </c>
      <c r="BE128" s="194">
        <f t="shared" si="94"/>
        <v>2</v>
      </c>
      <c r="BF128" s="194">
        <f t="shared" si="94"/>
        <v>1</v>
      </c>
      <c r="BG128" s="194">
        <f t="shared" si="94"/>
        <v>0</v>
      </c>
      <c r="BH128" s="194">
        <f t="shared" si="94"/>
        <v>3</v>
      </c>
      <c r="BI128" s="194">
        <f t="shared" si="94"/>
        <v>2</v>
      </c>
      <c r="BJ128" s="194">
        <f t="shared" ref="BJ128:BK128" si="95">COUNTIF(BJ9:BJ123,BJ6)</f>
        <v>1</v>
      </c>
      <c r="BK128" s="194">
        <f t="shared" si="95"/>
        <v>1</v>
      </c>
      <c r="BL128" s="194">
        <f t="shared" si="94"/>
        <v>2</v>
      </c>
      <c r="BM128" s="194">
        <f t="shared" si="94"/>
        <v>58</v>
      </c>
      <c r="BN128" s="201">
        <v>5521</v>
      </c>
      <c r="BO128" s="202" t="s">
        <v>71</v>
      </c>
      <c r="BP128" s="194"/>
      <c r="BQ128" s="194">
        <v>92</v>
      </c>
      <c r="BR128" s="194">
        <v>92</v>
      </c>
      <c r="BS128" s="194">
        <v>92</v>
      </c>
      <c r="BT128" s="194">
        <v>92</v>
      </c>
      <c r="BU128" s="194">
        <v>92</v>
      </c>
      <c r="BV128" s="194">
        <v>92</v>
      </c>
      <c r="BW128" s="194">
        <v>0</v>
      </c>
      <c r="BX128" s="194">
        <v>0</v>
      </c>
      <c r="BY128" s="194">
        <v>0</v>
      </c>
      <c r="BZ128" s="194">
        <v>0</v>
      </c>
      <c r="CA128" s="194">
        <v>0</v>
      </c>
      <c r="CB128" s="194">
        <v>0</v>
      </c>
      <c r="CC128" s="194">
        <v>0</v>
      </c>
      <c r="CD128" s="194">
        <v>0</v>
      </c>
      <c r="CE128" s="194">
        <v>0</v>
      </c>
      <c r="CF128" s="194">
        <v>0</v>
      </c>
      <c r="CG128" s="194">
        <v>0</v>
      </c>
      <c r="CH128" s="198">
        <v>552</v>
      </c>
      <c r="CI128" t="s">
        <v>71</v>
      </c>
      <c r="CK128" s="195" t="s">
        <v>71</v>
      </c>
      <c r="CL128" s="198">
        <v>6073</v>
      </c>
    </row>
    <row r="129" spans="1:89" x14ac:dyDescent="0.25">
      <c r="CJ129" s="13"/>
      <c r="CK129" s="13"/>
    </row>
    <row r="133" spans="1:89" x14ac:dyDescent="0.25">
      <c r="B133" s="182" t="s">
        <v>69</v>
      </c>
    </row>
    <row r="134" spans="1:89" x14ac:dyDescent="0.25">
      <c r="A134">
        <v>1</v>
      </c>
      <c r="B134" s="273" t="s">
        <v>127</v>
      </c>
    </row>
    <row r="135" spans="1:89" x14ac:dyDescent="0.25">
      <c r="A135">
        <f>SUM(A134+1)</f>
        <v>2</v>
      </c>
      <c r="B135" s="184" t="s">
        <v>36</v>
      </c>
    </row>
    <row r="136" spans="1:89" x14ac:dyDescent="0.25">
      <c r="A136">
        <f t="shared" ref="A136:A179" si="96">SUM(A135+1)</f>
        <v>3</v>
      </c>
      <c r="B136" s="184" t="s">
        <v>37</v>
      </c>
    </row>
    <row r="137" spans="1:89" x14ac:dyDescent="0.25">
      <c r="A137">
        <f t="shared" si="96"/>
        <v>4</v>
      </c>
      <c r="B137" s="184" t="s">
        <v>136</v>
      </c>
    </row>
    <row r="138" spans="1:89" x14ac:dyDescent="0.25">
      <c r="A138">
        <f t="shared" si="96"/>
        <v>5</v>
      </c>
      <c r="B138" s="184" t="s">
        <v>45</v>
      </c>
    </row>
    <row r="139" spans="1:89" x14ac:dyDescent="0.25">
      <c r="A139">
        <f t="shared" si="96"/>
        <v>6</v>
      </c>
      <c r="B139" s="184" t="s">
        <v>46</v>
      </c>
    </row>
    <row r="140" spans="1:89" x14ac:dyDescent="0.25">
      <c r="A140">
        <f t="shared" si="96"/>
        <v>7</v>
      </c>
      <c r="B140" s="184" t="s">
        <v>47</v>
      </c>
    </row>
    <row r="141" spans="1:89" x14ac:dyDescent="0.25">
      <c r="A141">
        <f t="shared" si="96"/>
        <v>8</v>
      </c>
      <c r="B141" s="184" t="s">
        <v>49</v>
      </c>
    </row>
    <row r="142" spans="1:89" x14ac:dyDescent="0.25">
      <c r="A142">
        <f t="shared" si="96"/>
        <v>9</v>
      </c>
      <c r="B142" s="184" t="s">
        <v>137</v>
      </c>
    </row>
    <row r="143" spans="1:89" x14ac:dyDescent="0.25">
      <c r="A143">
        <f t="shared" si="96"/>
        <v>10</v>
      </c>
      <c r="B143" s="184" t="s">
        <v>50</v>
      </c>
    </row>
    <row r="144" spans="1:89" x14ac:dyDescent="0.25">
      <c r="A144">
        <f t="shared" si="96"/>
        <v>11</v>
      </c>
      <c r="B144" s="184" t="s">
        <v>151</v>
      </c>
    </row>
    <row r="145" spans="1:2" x14ac:dyDescent="0.25">
      <c r="A145">
        <f t="shared" si="96"/>
        <v>12</v>
      </c>
      <c r="B145" s="184"/>
    </row>
    <row r="146" spans="1:2" x14ac:dyDescent="0.25">
      <c r="A146">
        <f t="shared" si="96"/>
        <v>13</v>
      </c>
      <c r="B146" s="33"/>
    </row>
    <row r="147" spans="1:2" x14ac:dyDescent="0.25">
      <c r="A147">
        <f t="shared" si="96"/>
        <v>14</v>
      </c>
      <c r="B147" s="33"/>
    </row>
    <row r="148" spans="1:2" x14ac:dyDescent="0.25">
      <c r="A148">
        <f t="shared" si="96"/>
        <v>15</v>
      </c>
      <c r="B148" s="33"/>
    </row>
    <row r="149" spans="1:2" x14ac:dyDescent="0.25">
      <c r="A149">
        <f t="shared" si="96"/>
        <v>16</v>
      </c>
      <c r="B149" s="33"/>
    </row>
    <row r="150" spans="1:2" x14ac:dyDescent="0.25">
      <c r="A150">
        <f t="shared" si="96"/>
        <v>17</v>
      </c>
      <c r="B150" s="33"/>
    </row>
    <row r="151" spans="1:2" x14ac:dyDescent="0.25">
      <c r="A151">
        <f t="shared" si="96"/>
        <v>18</v>
      </c>
      <c r="B151" s="33"/>
    </row>
    <row r="152" spans="1:2" x14ac:dyDescent="0.25">
      <c r="A152">
        <f t="shared" si="96"/>
        <v>19</v>
      </c>
      <c r="B152" s="33"/>
    </row>
    <row r="153" spans="1:2" x14ac:dyDescent="0.25">
      <c r="A153">
        <f t="shared" si="96"/>
        <v>20</v>
      </c>
    </row>
    <row r="154" spans="1:2" x14ac:dyDescent="0.25">
      <c r="A154">
        <f t="shared" si="96"/>
        <v>21</v>
      </c>
      <c r="B154" s="182"/>
    </row>
    <row r="155" spans="1:2" x14ac:dyDescent="0.25">
      <c r="A155">
        <f t="shared" si="96"/>
        <v>22</v>
      </c>
      <c r="B155" s="182"/>
    </row>
    <row r="156" spans="1:2" x14ac:dyDescent="0.25">
      <c r="A156">
        <f t="shared" si="96"/>
        <v>23</v>
      </c>
      <c r="B156" s="182"/>
    </row>
    <row r="157" spans="1:2" x14ac:dyDescent="0.25">
      <c r="A157">
        <f t="shared" si="96"/>
        <v>24</v>
      </c>
      <c r="B157" s="182"/>
    </row>
    <row r="158" spans="1:2" x14ac:dyDescent="0.25">
      <c r="A158">
        <f t="shared" si="96"/>
        <v>25</v>
      </c>
      <c r="B158" s="182"/>
    </row>
    <row r="159" spans="1:2" x14ac:dyDescent="0.25">
      <c r="A159">
        <f t="shared" si="96"/>
        <v>26</v>
      </c>
      <c r="B159" s="182"/>
    </row>
    <row r="160" spans="1:2" x14ac:dyDescent="0.25">
      <c r="A160">
        <f t="shared" si="96"/>
        <v>27</v>
      </c>
      <c r="B160" s="182"/>
    </row>
    <row r="161" spans="1:2" x14ac:dyDescent="0.25">
      <c r="A161">
        <f t="shared" si="96"/>
        <v>28</v>
      </c>
      <c r="B161" s="182"/>
    </row>
    <row r="162" spans="1:2" x14ac:dyDescent="0.25">
      <c r="A162">
        <f t="shared" si="96"/>
        <v>29</v>
      </c>
      <c r="B162" s="182"/>
    </row>
    <row r="163" spans="1:2" x14ac:dyDescent="0.25">
      <c r="A163">
        <f t="shared" si="96"/>
        <v>30</v>
      </c>
      <c r="B163" s="182"/>
    </row>
    <row r="164" spans="1:2" x14ac:dyDescent="0.25">
      <c r="A164">
        <f t="shared" si="96"/>
        <v>31</v>
      </c>
      <c r="B164" s="182"/>
    </row>
    <row r="165" spans="1:2" x14ac:dyDescent="0.25">
      <c r="A165">
        <f t="shared" si="96"/>
        <v>32</v>
      </c>
      <c r="B165" s="182"/>
    </row>
    <row r="166" spans="1:2" x14ac:dyDescent="0.25">
      <c r="A166">
        <f t="shared" si="96"/>
        <v>33</v>
      </c>
      <c r="B166" s="182"/>
    </row>
    <row r="167" spans="1:2" x14ac:dyDescent="0.25">
      <c r="A167">
        <f t="shared" si="96"/>
        <v>34</v>
      </c>
      <c r="B167" s="182"/>
    </row>
    <row r="168" spans="1:2" x14ac:dyDescent="0.25">
      <c r="A168">
        <f t="shared" si="96"/>
        <v>35</v>
      </c>
      <c r="B168" s="182"/>
    </row>
    <row r="169" spans="1:2" x14ac:dyDescent="0.25">
      <c r="A169">
        <f t="shared" si="96"/>
        <v>36</v>
      </c>
      <c r="B169" s="182"/>
    </row>
    <row r="170" spans="1:2" x14ac:dyDescent="0.25">
      <c r="A170">
        <f t="shared" si="96"/>
        <v>37</v>
      </c>
      <c r="B170" s="182"/>
    </row>
    <row r="171" spans="1:2" x14ac:dyDescent="0.25">
      <c r="A171">
        <f t="shared" si="96"/>
        <v>38</v>
      </c>
      <c r="B171" s="182"/>
    </row>
    <row r="172" spans="1:2" x14ac:dyDescent="0.25">
      <c r="A172">
        <f t="shared" si="96"/>
        <v>39</v>
      </c>
      <c r="B172" s="182"/>
    </row>
    <row r="173" spans="1:2" x14ac:dyDescent="0.25">
      <c r="A173">
        <f t="shared" si="96"/>
        <v>40</v>
      </c>
      <c r="B173" s="182"/>
    </row>
    <row r="174" spans="1:2" x14ac:dyDescent="0.25">
      <c r="A174">
        <f t="shared" si="96"/>
        <v>41</v>
      </c>
      <c r="B174" s="182"/>
    </row>
    <row r="175" spans="1:2" x14ac:dyDescent="0.25">
      <c r="A175">
        <f t="shared" si="96"/>
        <v>42</v>
      </c>
      <c r="B175" s="182"/>
    </row>
    <row r="176" spans="1:2" x14ac:dyDescent="0.25">
      <c r="A176">
        <f t="shared" si="96"/>
        <v>43</v>
      </c>
      <c r="B176" s="182"/>
    </row>
    <row r="177" spans="1:2" x14ac:dyDescent="0.25">
      <c r="A177">
        <f>SUM(A176+1)</f>
        <v>44</v>
      </c>
      <c r="B177" s="182"/>
    </row>
    <row r="178" spans="1:2" x14ac:dyDescent="0.25">
      <c r="A178">
        <f t="shared" si="96"/>
        <v>45</v>
      </c>
      <c r="B178" s="164"/>
    </row>
    <row r="179" spans="1:2" x14ac:dyDescent="0.25">
      <c r="A179">
        <f t="shared" si="96"/>
        <v>46</v>
      </c>
      <c r="B179" s="164"/>
    </row>
  </sheetData>
  <mergeCells count="31">
    <mergeCell ref="CP83:CR83"/>
    <mergeCell ref="CN5:CR6"/>
    <mergeCell ref="B8:B11"/>
    <mergeCell ref="B12:B15"/>
    <mergeCell ref="B16:B19"/>
    <mergeCell ref="B20:B23"/>
    <mergeCell ref="B24:B27"/>
    <mergeCell ref="B28:B31"/>
    <mergeCell ref="B32:B35"/>
    <mergeCell ref="B36:B39"/>
    <mergeCell ref="B40:B43"/>
    <mergeCell ref="B44:B47"/>
    <mergeCell ref="B48:B51"/>
    <mergeCell ref="B52:B55"/>
    <mergeCell ref="B56:B59"/>
    <mergeCell ref="B60:B63"/>
    <mergeCell ref="B64:B67"/>
    <mergeCell ref="B68:B71"/>
    <mergeCell ref="B72:B75"/>
    <mergeCell ref="B76:B79"/>
    <mergeCell ref="B80:B83"/>
    <mergeCell ref="B84:B87"/>
    <mergeCell ref="B88:B91"/>
    <mergeCell ref="B92:B95"/>
    <mergeCell ref="B96:B99"/>
    <mergeCell ref="B120:B123"/>
    <mergeCell ref="B100:B103"/>
    <mergeCell ref="B104:B107"/>
    <mergeCell ref="B108:B111"/>
    <mergeCell ref="B112:B115"/>
    <mergeCell ref="B116:B119"/>
  </mergeCells>
  <conditionalFormatting sqref="BQ90:CG90 BQ94:CG94 BQ98:CG98 BQ102:CG102 BQ106:CG106 BQ110:CG110 BQ114:CG114 BQ118:CG118 BQ14:CG14 BQ18:CG18 BQ22:CG22 BQ10:CG10 BQ34:CG34 BQ38:CG38 BQ42:CG42 BQ46:CG46 BQ50:CG50 BQ54:CG54 BQ62:CG62 BQ66:CG66 BQ74:CG74 BQ78:CG78 BQ82:CG82 BQ86:CG86 BQ26:CG26 BQ30:CG30 BQ58:CG58 BQ70:CG70 D10:BJ10 D66:BJ66 D70:BJ70 D74:BJ74 D78:BJ78 D82:BJ82 D86:BJ86 D90:BJ90 D94:BJ94 D98:BJ98 D102:BJ102 D106:BJ106 D110:BJ110 D114:BJ114 D118:BJ118 BQ122:CG122 D122:BJ122 D126:BJ126 BL126:BM126 BL122:BM122 BL118:BM118 BL114:BM114 BL110:BM110 BL106:BM106 BL102:BM102 BL98:BM98 BL94:BM94 BL90:BM90 BL86:BM86 BL82:BM82 BL78:BM78 BL74:BM74 BL70:BM70 BL66:BM66 BL10:BM10">
    <cfRule type="cellIs" dxfId="567" priority="430" stopIfTrue="1" operator="equal">
      <formula>0</formula>
    </cfRule>
    <cfRule type="cellIs" dxfId="566" priority="431" stopIfTrue="1" operator="equal">
      <formula>1</formula>
    </cfRule>
  </conditionalFormatting>
  <conditionalFormatting sqref="BQ11:CG11 BQ15:CG15 BQ19:CG19 BQ23:CG23 BQ27:CG27 BQ35:CG35 BQ39:CG39 BQ43:CG43 BQ47:CG47 BQ51:CG51 BQ55:CG55 BQ59:CG59 BQ63:CG63 BQ67:CG67 BQ71:CG71 BQ75:CG75 BQ79:CG79 BQ83:CG83 BQ87:CG87 BQ91:CG91 BQ95:CG95 BQ99:CG99 BQ103:CG103 BQ107:CG107 BQ111:CG111 BQ115:CG115 BQ119:CG119 BQ31:CG31 D11:BJ11 D67:BJ67 D71:BJ71 D75:BJ75 D79:BJ79 D83:BJ83 D87:BJ87 D91:BJ91 D95:BJ95 D99:BJ99 D103:BJ103 D107:BJ107 D111:BJ111 D115:BJ115 D119:BJ119 D123:BJ123 BQ123:CG123 BL123:BM123 BL119:BM119 BL115:BM115 BL111:BM111 BL107:BM107 BL103:BM103 BL99:BM99 BL95:BM95 BL91:BM91 BL87:BM87 BL83:BM83 BL79:BM79 BL75:BM75 BL71:BM71 BL67:BM67 BL11:BM11">
    <cfRule type="cellIs" dxfId="565" priority="429" stopIfTrue="1" operator="equal">
      <formula>0</formula>
    </cfRule>
  </conditionalFormatting>
  <conditionalFormatting sqref="BP90:CH90 BP98:CH98 BP106:CH106 BP114:CH114 CJ10:CJ11 CL10:CL11 CJ14:CJ15 CJ18:CJ19 CJ22:CJ23 CJ26:CJ27 CL14:CL15 CL18:CL19 CL22:CL23 CL26:CL27 CJ30:CJ31 CJ34:CJ35 CJ38:CJ39 CJ42:CJ43 CL30:CL31 CL34:CL35 CL38:CL39 CL42:CL43 BP51:CG51 CJ46:CJ47 CJ50:CJ51 CJ54:CJ55 CJ58:CJ59 CL46:CL47 CL50:CL51 CL54:CL55 CL58:CL59 BP67:CG67 CJ62:CJ63 CJ66:CJ67 CJ70:CJ71 CJ74:CJ75 CL62:CL63 CL66:CL67 CL70:CL71 CL74:CL75 BP83:CG83 BP91:CG91 CJ78:CJ79 CJ82:CJ83 CJ86:CJ87 CJ90:CJ91 CL78:CL79 CL82:CL83 CL86:CL87 CL90:CL91 BP94:CG95 BP99:CG99 BP102:CG103 BP107:CG107 CJ94:CJ95 CJ98:CJ99 CJ102:CJ103 CJ106:CJ107 CL94:CL95 CL98:CL99 CL102:CL103 CL106:CL107 BP110:CG111 BP115:CG115 BP118:CG119 CJ110:CJ111 CJ114:CJ115 CJ118:CJ119 CL110:CL111 CL114:CL115 CL118:CL119 BP14:CG15 BP18:CG19 BP22:CG23 BP10:CG11 BP34:CG35 BP38:CG39 BP42:CG43 BP46:CG47 BP50:CH50 BP54:CG55 BP62:CG63 BP66:CH66 BP74:CG75 BP78:CG79 BP82:CH82 BP86:CG87 BP26:CG27 BP30:CG31 BP58:CG59 BP70:CG71 C10:BJ11 D66:BJ67 D70:BJ71 D74:BJ75 D78:BJ79 D82:BJ83 D86:BJ87 D90:BJ91 D94:BJ95 D98:BJ99 D102:BJ103 D106:BJ107 D110:BJ111 D114:BJ115 D118:BJ119 CL122:CL123 BP122:CH122 CJ122:CJ123 D122:BJ123 BP123:CG123 D126:BJ126 BN46 BL126:BM126 BL122:BN122 BL122:BM123 BL118:BN118 BL118:BM119 BL114:BN114 BL114:BM115 BL110:BN110 BL110:BM111 BL106:BN106 BL106:BM107 BL102:BN102 BL102:BM103 BL98:BN98 BL98:BM99 BL94:BN94 BL94:BM95 BL90:BN90 BL90:BM91 BL86:BN86 BL86:BM87 BL82:BN82 BL82:BM83 BL78:BN78 BL78:BM79 BL74:BN74 BL74:BM75 BL70:BN70 BL70:BM71 BL66:BN66 BL66:BM67 BN62 BN58 BN54 BN50 BN42 BN38 BN34 BN26 BN22 BN30 BN18 BN14 BL10:BN10 BL10:BM11">
    <cfRule type="colorScale" priority="428">
      <colorScale>
        <cfvo type="num" val="0"/>
        <cfvo type="num" val="1"/>
        <color rgb="FFFF7128"/>
        <color rgb="FF00B050"/>
      </colorScale>
    </cfRule>
  </conditionalFormatting>
  <conditionalFormatting sqref="CO8:CO36 BN5:CG6">
    <cfRule type="cellIs" dxfId="564" priority="306" stopIfTrue="1" operator="lessThan">
      <formula>0</formula>
    </cfRule>
  </conditionalFormatting>
  <conditionalFormatting sqref="D5:BM5">
    <cfRule type="cellIs" dxfId="563" priority="22" stopIfTrue="1" operator="lessThan">
      <formula>0</formula>
    </cfRule>
  </conditionalFormatting>
  <conditionalFormatting sqref="D4:BJ4 BL4:BM4">
    <cfRule type="cellIs" dxfId="562" priority="20" operator="equal">
      <formula>"FREE"</formula>
    </cfRule>
  </conditionalFormatting>
  <conditionalFormatting sqref="D2:BJ2 BL2:BM2">
    <cfRule type="cellIs" dxfId="561" priority="19" operator="equal">
      <formula>1000</formula>
    </cfRule>
  </conditionalFormatting>
  <conditionalFormatting sqref="D6:AY6 BI6:BJ6 BL6:BM6">
    <cfRule type="cellIs" dxfId="560" priority="18" stopIfTrue="1" operator="lessThan">
      <formula>0</formula>
    </cfRule>
  </conditionalFormatting>
  <conditionalFormatting sqref="AZ6:BH6">
    <cfRule type="cellIs" dxfId="559" priority="17" stopIfTrue="1" operator="lessThan">
      <formula>0</formula>
    </cfRule>
  </conditionalFormatting>
  <conditionalFormatting sqref="BK126 BK122 BK118 BK114 BK110 BK106 BK102 BK98 BK94 BK90 BK86 BK82 BK78 BK74 BK70 BK66 BK10">
    <cfRule type="cellIs" dxfId="558" priority="15" stopIfTrue="1" operator="equal">
      <formula>0</formula>
    </cfRule>
    <cfRule type="cellIs" dxfId="557" priority="16" stopIfTrue="1" operator="equal">
      <formula>1</formula>
    </cfRule>
  </conditionalFormatting>
  <conditionalFormatting sqref="BK123 BK119 BK115 BK111 BK107 BK103 BK99 BK95 BK91 BK87 BK83 BK79 BK75 BK71 BK67 BK11">
    <cfRule type="cellIs" dxfId="556" priority="14" stopIfTrue="1" operator="equal">
      <formula>0</formula>
    </cfRule>
  </conditionalFormatting>
  <conditionalFormatting sqref="BK122:BK123 BK126 BK118:BK119 BK114:BK115 BK110:BK111 BK106:BK107 BK102:BK103 BK98:BK99 BK94:BK95 BK90:BK91 BK86:BK87 BK82:BK83 BK78:BK79 BK74:BK75 BK70:BK71 BK66:BK67 BK10:BK11">
    <cfRule type="colorScale" priority="13">
      <colorScale>
        <cfvo type="num" val="0"/>
        <cfvo type="num" val="1"/>
        <color rgb="FFFF7128"/>
        <color rgb="FF00B050"/>
      </colorScale>
    </cfRule>
  </conditionalFormatting>
  <conditionalFormatting sqref="BK4">
    <cfRule type="cellIs" dxfId="555" priority="11" operator="equal">
      <formula>"FREE"</formula>
    </cfRule>
  </conditionalFormatting>
  <conditionalFormatting sqref="BK2">
    <cfRule type="cellIs" dxfId="554" priority="10" operator="equal">
      <formula>1000</formula>
    </cfRule>
  </conditionalFormatting>
  <conditionalFormatting sqref="BK6">
    <cfRule type="cellIs" dxfId="553" priority="9" stopIfTrue="1" operator="lessThan">
      <formula>0</formula>
    </cfRule>
  </conditionalFormatting>
  <conditionalFormatting sqref="D62:BJ62 BL62:BM62 D58:BJ58 BL58:BM58 D54:BJ54 BL54:BM54 D50:BJ50 BL50:BM50 D46:BJ46 BL46:BM46 D42:BJ42 BL42:BM42 D38:BJ38 BL38:BM38 D34:BJ34 BL34:BM34 D30:BJ30 BL30:BM30 D26:BJ26 BL26:BM26 D22:BJ22 BL22:BM22 D14:BJ14 BL14:BM14 D18:BJ18 BL18:BM18">
    <cfRule type="cellIs" dxfId="552" priority="7" stopIfTrue="1" operator="equal">
      <formula>0</formula>
    </cfRule>
    <cfRule type="cellIs" dxfId="551" priority="8" stopIfTrue="1" operator="equal">
      <formula>1</formula>
    </cfRule>
  </conditionalFormatting>
  <conditionalFormatting sqref="D63:BJ63 BL63:BM63 D59:BJ59 BL59:BM59 BL55:BM55 D51:BJ51 BL51:BM51 D47:BJ47 BL47:BM47 D43:BJ43 BL43:BM43 D39:BJ39 BL39:BM39 D35:BJ35 BL35:BM35 D31:BJ31 BL31:BM31 D27:BJ27 BL27:BM27 D23:BJ23 BL23:BM23 D15:BJ15 BL15:BM15 D19:BJ19 BL19:BM19 D55:BJ55">
    <cfRule type="cellIs" dxfId="550" priority="6" stopIfTrue="1" operator="equal">
      <formula>0</formula>
    </cfRule>
  </conditionalFormatting>
  <conditionalFormatting sqref="D62:BJ63 BL62:BM63 D58:BJ59 BL58:BM59 BL54:BM55 D50:BJ51 BL50:BM51 D46:BJ47 BL46:BM47 D42:BJ43 BL42:BM43 D38:BJ39 BL38:BM39 D34:BJ35 BL34:BM35 D30:BJ31 BL30:BM31 D26:BJ27 BL26:BM27 D22:BJ23 BL22:BM23 D14:BJ15 BL14:BM15 D18:BJ19 BL18:BM19 D54:BJ55">
    <cfRule type="colorScale" priority="5">
      <colorScale>
        <cfvo type="num" val="0"/>
        <cfvo type="num" val="1"/>
        <color rgb="FFFF7128"/>
        <color rgb="FF00B050"/>
      </colorScale>
    </cfRule>
  </conditionalFormatting>
  <conditionalFormatting sqref="BK62 BK58 BK54 BK50 BK46 BK42 BK38 BK34 BK30 BK26 BK22 BK14 BK18">
    <cfRule type="cellIs" dxfId="549" priority="3" stopIfTrue="1" operator="equal">
      <formula>0</formula>
    </cfRule>
    <cfRule type="cellIs" dxfId="548" priority="4" stopIfTrue="1" operator="equal">
      <formula>1</formula>
    </cfRule>
  </conditionalFormatting>
  <conditionalFormatting sqref="BK63 BK59 BK55 BK51 BK47 BK43 BK39 BK35 BK31 BK27 BK23 BK15 BK19">
    <cfRule type="cellIs" dxfId="547" priority="2" stopIfTrue="1" operator="equal">
      <formula>0</formula>
    </cfRule>
  </conditionalFormatting>
  <conditionalFormatting sqref="BK62:BK63 BK58:BK59 BK54:BK55 BK50:BK51 BK46:BK47 BK42:BK43 BK38:BK39 BK34:BK35 BK30:BK31 BK26:BK27 BK22:BK23 BK14:BK15 BK18:BK19">
    <cfRule type="colorScale" priority="1">
      <colorScale>
        <cfvo type="num" val="0"/>
        <cfvo type="num" val="1"/>
        <color rgb="FFFF7128"/>
        <color rgb="FF00B050"/>
      </colorScale>
    </cfRule>
  </conditionalFormatting>
  <dataValidations count="1">
    <dataValidation type="list" errorStyle="warning" showErrorMessage="1" sqref="B8 B12 B16 B20 B24 B28 B32 B36 B40 B44 B48 B52 B56 B60 B64 B68 B72 B76 B80 B84 B88 B92 B96 B100 B104 B108 B112 B116 B120" xr:uid="{00000000-0002-0000-0600-000000000000}">
      <formula1>$B$202:$B$252</formula1>
    </dataValidation>
  </dataValidations>
  <pageMargins left="0.78740157480314965" right="0.78740157480314965" top="1.5" bottom="0.39370078740157483" header="0.8" footer="0.51181102362204722"/>
  <pageSetup paperSize="9" scale="120" orientation="portrait" horizontalDpi="200" verticalDpi="200"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tabColor rgb="FF0CBC14"/>
  </sheetPr>
  <dimension ref="A1:CY246"/>
  <sheetViews>
    <sheetView zoomScale="70" zoomScaleNormal="70" workbookViewId="0">
      <pane xSplit="3" ySplit="6" topLeftCell="CH7" activePane="bottomRight" state="frozen"/>
      <selection activeCell="O8" sqref="O8:R53"/>
      <selection pane="topRight" activeCell="O8" sqref="O8:R53"/>
      <selection pane="bottomLeft" activeCell="O8" sqref="O8:R53"/>
      <selection pane="bottomRight"/>
    </sheetView>
  </sheetViews>
  <sheetFormatPr baseColWidth="10" defaultColWidth="11.44140625" defaultRowHeight="13.2" x14ac:dyDescent="0.25"/>
  <cols>
    <col min="1" max="1" width="3.5546875" customWidth="1"/>
    <col min="2" max="2" width="27.5546875" bestFit="1" customWidth="1"/>
    <col min="3" max="3" width="25.77734375" customWidth="1"/>
    <col min="4" max="4" width="19.5546875" style="1" bestFit="1" customWidth="1"/>
    <col min="5" max="6" width="16.5546875" style="1" customWidth="1"/>
    <col min="7" max="7" width="34.5546875" style="1" bestFit="1" customWidth="1"/>
    <col min="8" max="8" width="16.5546875" style="1" customWidth="1"/>
    <col min="9" max="9" width="15.21875" style="1" customWidth="1"/>
    <col min="10" max="10" width="20" style="1" bestFit="1" customWidth="1"/>
    <col min="11" max="11" width="22.44140625" style="1" bestFit="1" customWidth="1"/>
    <col min="12" max="12" width="16.5546875" style="1" customWidth="1"/>
    <col min="13" max="13" width="19.5546875" style="1" bestFit="1" customWidth="1"/>
    <col min="14" max="14" width="13.21875" style="1" bestFit="1" customWidth="1"/>
    <col min="15" max="15" width="16.5546875" style="1" customWidth="1"/>
    <col min="16" max="16" width="23.77734375" style="1" bestFit="1" customWidth="1"/>
    <col min="17" max="23" width="16.5546875" style="1" customWidth="1"/>
    <col min="24" max="24" width="23" style="1" bestFit="1" customWidth="1"/>
    <col min="25" max="25" width="16.5546875" style="1" customWidth="1"/>
    <col min="26" max="26" width="18.77734375" style="1" customWidth="1"/>
    <col min="27" max="27" width="20.77734375" style="1" bestFit="1" customWidth="1"/>
    <col min="28" max="28" width="20.5546875" style="1" customWidth="1"/>
    <col min="29" max="29" width="24.5546875" style="1" bestFit="1" customWidth="1"/>
    <col min="30" max="30" width="15.77734375" style="1" bestFit="1" customWidth="1"/>
    <col min="31" max="31" width="25.44140625" style="1" bestFit="1" customWidth="1"/>
    <col min="32" max="33" width="16.5546875" style="1" customWidth="1"/>
    <col min="34" max="34" width="21" style="1" bestFit="1" customWidth="1"/>
    <col min="35" max="35" width="17.5546875" style="1" bestFit="1" customWidth="1"/>
    <col min="36" max="36" width="16.5546875" style="1" customWidth="1"/>
    <col min="37" max="37" width="20.5546875" style="1" bestFit="1" customWidth="1"/>
    <col min="38" max="38" width="16.5546875" style="1" customWidth="1"/>
    <col min="39" max="39" width="21" style="1" bestFit="1" customWidth="1"/>
    <col min="40" max="42" width="16.5546875" style="1" customWidth="1"/>
    <col min="43" max="43" width="19.5546875" style="1" bestFit="1" customWidth="1"/>
    <col min="44" max="44" width="16.5546875" style="1" customWidth="1"/>
    <col min="45" max="45" width="24.21875" style="1" bestFit="1" customWidth="1"/>
    <col min="46" max="46" width="19.5546875" style="1" bestFit="1" customWidth="1"/>
    <col min="47" max="47" width="22.6640625" style="1" bestFit="1" customWidth="1"/>
    <col min="48" max="48" width="18.5546875" style="1" bestFit="1" customWidth="1"/>
    <col min="49" max="49" width="16.5546875" style="1" customWidth="1"/>
    <col min="50" max="50" width="19.44140625" style="1" bestFit="1" customWidth="1"/>
    <col min="51" max="51" width="23.77734375" style="1" bestFit="1" customWidth="1"/>
    <col min="52" max="52" width="20.5546875" style="1" customWidth="1"/>
    <col min="53" max="53" width="25.44140625" style="1" customWidth="1"/>
    <col min="54" max="55" width="16.5546875" style="1" customWidth="1"/>
    <col min="56" max="56" width="19.21875" style="1" bestFit="1" customWidth="1"/>
    <col min="57" max="57" width="19.33203125" style="1" bestFit="1" customWidth="1"/>
    <col min="58" max="58" width="16.5546875" style="1" customWidth="1"/>
    <col min="59" max="59" width="31.77734375" style="1" bestFit="1" customWidth="1"/>
    <col min="60" max="65" width="16.5546875" style="1" customWidth="1"/>
    <col min="66" max="66" width="20.5546875" style="1" bestFit="1" customWidth="1"/>
    <col min="67" max="67" width="14" customWidth="1"/>
    <col min="68" max="68" width="26.5546875" style="24" customWidth="1"/>
    <col min="69" max="69" width="13" style="26" bestFit="1" customWidth="1"/>
    <col min="70" max="70" width="33" style="26" bestFit="1" customWidth="1"/>
    <col min="71" max="71" width="20.44140625" bestFit="1" customWidth="1"/>
    <col min="72" max="72" width="32.6640625" bestFit="1" customWidth="1"/>
    <col min="73" max="73" width="31.21875" bestFit="1" customWidth="1"/>
    <col min="74" max="74" width="29.44140625" bestFit="1" customWidth="1"/>
    <col min="75" max="75" width="48.5546875" bestFit="1" customWidth="1"/>
    <col min="76" max="76" width="48.5546875" customWidth="1"/>
    <col min="77" max="77" width="36" bestFit="1" customWidth="1"/>
    <col min="78" max="78" width="31.5546875" customWidth="1"/>
    <col min="79" max="79" width="36.77734375" bestFit="1" customWidth="1"/>
    <col min="80" max="80" width="31.5546875" customWidth="1"/>
    <col min="81" max="81" width="39.21875" bestFit="1" customWidth="1"/>
    <col min="82" max="82" width="30" bestFit="1" customWidth="1"/>
    <col min="83" max="83" width="34.44140625" bestFit="1" customWidth="1"/>
    <col min="84" max="84" width="33.5546875" bestFit="1" customWidth="1"/>
    <col min="85" max="85" width="29.21875" bestFit="1" customWidth="1"/>
    <col min="86" max="86" width="37.77734375" bestFit="1" customWidth="1"/>
    <col min="87" max="87" width="15.44140625" bestFit="1" customWidth="1"/>
    <col min="88" max="88" width="26.5546875" customWidth="1"/>
    <col min="89" max="89" width="14" customWidth="1"/>
    <col min="90" max="90" width="26.5546875" customWidth="1"/>
    <col min="91" max="91" width="12.5546875" style="24" customWidth="1"/>
    <col min="92" max="92" width="11.44140625" customWidth="1"/>
    <col min="93" max="93" width="3.44140625" bestFit="1" customWidth="1"/>
    <col min="94" max="94" width="27.5546875" bestFit="1" customWidth="1"/>
    <col min="99" max="99" width="3" bestFit="1" customWidth="1"/>
    <col min="100" max="100" width="26.77734375" bestFit="1" customWidth="1"/>
    <col min="101" max="101" width="9.5546875" customWidth="1"/>
    <col min="102" max="102" width="11.44140625" customWidth="1"/>
    <col min="103" max="103" width="9.5546875" customWidth="1"/>
  </cols>
  <sheetData>
    <row r="1" spans="1:103" x14ac:dyDescent="0.25">
      <c r="A1" s="274"/>
      <c r="D1" s="39">
        <v>1</v>
      </c>
      <c r="E1" s="39">
        <f>SUM(D1+1)</f>
        <v>2</v>
      </c>
      <c r="F1" s="39">
        <f t="shared" ref="F1:BF1" si="0">SUM(E1+1)</f>
        <v>3</v>
      </c>
      <c r="G1" s="39">
        <f t="shared" si="0"/>
        <v>4</v>
      </c>
      <c r="H1" s="39">
        <f t="shared" si="0"/>
        <v>5</v>
      </c>
      <c r="I1" s="39">
        <f t="shared" si="0"/>
        <v>6</v>
      </c>
      <c r="J1" s="39">
        <f t="shared" si="0"/>
        <v>7</v>
      </c>
      <c r="K1" s="39">
        <f t="shared" si="0"/>
        <v>8</v>
      </c>
      <c r="L1" s="39">
        <f t="shared" si="0"/>
        <v>9</v>
      </c>
      <c r="M1" s="39">
        <f t="shared" si="0"/>
        <v>10</v>
      </c>
      <c r="N1" s="39">
        <f t="shared" si="0"/>
        <v>11</v>
      </c>
      <c r="O1" s="39">
        <f t="shared" si="0"/>
        <v>12</v>
      </c>
      <c r="P1" s="39">
        <f t="shared" si="0"/>
        <v>13</v>
      </c>
      <c r="Q1" s="39">
        <f t="shared" si="0"/>
        <v>14</v>
      </c>
      <c r="R1" s="39">
        <f t="shared" si="0"/>
        <v>15</v>
      </c>
      <c r="S1" s="39">
        <f t="shared" si="0"/>
        <v>16</v>
      </c>
      <c r="T1" s="39">
        <f t="shared" si="0"/>
        <v>17</v>
      </c>
      <c r="U1" s="39">
        <f t="shared" si="0"/>
        <v>18</v>
      </c>
      <c r="V1" s="39">
        <f t="shared" si="0"/>
        <v>19</v>
      </c>
      <c r="W1" s="39">
        <f t="shared" si="0"/>
        <v>20</v>
      </c>
      <c r="X1" s="39">
        <f t="shared" si="0"/>
        <v>21</v>
      </c>
      <c r="Y1" s="39">
        <f t="shared" si="0"/>
        <v>22</v>
      </c>
      <c r="Z1" s="39">
        <f t="shared" si="0"/>
        <v>23</v>
      </c>
      <c r="AA1" s="39">
        <f t="shared" si="0"/>
        <v>24</v>
      </c>
      <c r="AB1" s="39">
        <f t="shared" si="0"/>
        <v>25</v>
      </c>
      <c r="AC1" s="39">
        <f t="shared" si="0"/>
        <v>26</v>
      </c>
      <c r="AD1" s="39">
        <f t="shared" si="0"/>
        <v>27</v>
      </c>
      <c r="AE1" s="39">
        <f t="shared" si="0"/>
        <v>28</v>
      </c>
      <c r="AF1" s="39">
        <f t="shared" si="0"/>
        <v>29</v>
      </c>
      <c r="AG1" s="39">
        <f t="shared" si="0"/>
        <v>30</v>
      </c>
      <c r="AH1" s="39">
        <f t="shared" si="0"/>
        <v>31</v>
      </c>
      <c r="AI1" s="39">
        <f t="shared" si="0"/>
        <v>32</v>
      </c>
      <c r="AJ1" s="39">
        <f t="shared" si="0"/>
        <v>33</v>
      </c>
      <c r="AK1" s="39">
        <f t="shared" si="0"/>
        <v>34</v>
      </c>
      <c r="AL1" s="39">
        <f t="shared" si="0"/>
        <v>35</v>
      </c>
      <c r="AM1" s="39">
        <f t="shared" si="0"/>
        <v>36</v>
      </c>
      <c r="AN1" s="39">
        <f t="shared" si="0"/>
        <v>37</v>
      </c>
      <c r="AO1" s="39">
        <f t="shared" si="0"/>
        <v>38</v>
      </c>
      <c r="AP1" s="39">
        <f t="shared" si="0"/>
        <v>39</v>
      </c>
      <c r="AQ1" s="39">
        <f t="shared" si="0"/>
        <v>40</v>
      </c>
      <c r="AR1" s="39">
        <f t="shared" si="0"/>
        <v>41</v>
      </c>
      <c r="AS1" s="39">
        <f t="shared" si="0"/>
        <v>42</v>
      </c>
      <c r="AT1" s="39">
        <f t="shared" si="0"/>
        <v>43</v>
      </c>
      <c r="AU1" s="39">
        <f t="shared" si="0"/>
        <v>44</v>
      </c>
      <c r="AV1" s="39">
        <f t="shared" si="0"/>
        <v>45</v>
      </c>
      <c r="AW1" s="39">
        <f t="shared" si="0"/>
        <v>46</v>
      </c>
      <c r="AX1" s="39">
        <f t="shared" si="0"/>
        <v>47</v>
      </c>
      <c r="AY1" s="39">
        <f t="shared" si="0"/>
        <v>48</v>
      </c>
      <c r="AZ1" s="39">
        <f t="shared" si="0"/>
        <v>49</v>
      </c>
      <c r="BA1" s="39">
        <f t="shared" si="0"/>
        <v>50</v>
      </c>
      <c r="BB1" s="39">
        <f t="shared" si="0"/>
        <v>51</v>
      </c>
      <c r="BC1" s="39">
        <f t="shared" si="0"/>
        <v>52</v>
      </c>
      <c r="BD1" s="39">
        <f t="shared" si="0"/>
        <v>53</v>
      </c>
      <c r="BE1" s="39">
        <f t="shared" si="0"/>
        <v>54</v>
      </c>
      <c r="BF1" s="154">
        <f t="shared" si="0"/>
        <v>55</v>
      </c>
      <c r="BG1" s="154">
        <f t="shared" ref="BG1:BN1" si="1">SUM(BF1+1)</f>
        <v>56</v>
      </c>
      <c r="BH1" s="154">
        <f t="shared" si="1"/>
        <v>57</v>
      </c>
      <c r="BI1" s="154">
        <f t="shared" si="1"/>
        <v>58</v>
      </c>
      <c r="BJ1" s="154">
        <f t="shared" si="1"/>
        <v>59</v>
      </c>
      <c r="BK1" s="154">
        <f t="shared" si="1"/>
        <v>60</v>
      </c>
      <c r="BL1" s="154">
        <f t="shared" si="1"/>
        <v>61</v>
      </c>
      <c r="BM1" s="154">
        <f t="shared" si="1"/>
        <v>62</v>
      </c>
      <c r="BN1" s="154">
        <f t="shared" si="1"/>
        <v>63</v>
      </c>
      <c r="BS1" s="338" t="s">
        <v>1</v>
      </c>
      <c r="BT1" s="338"/>
      <c r="BU1" s="339"/>
      <c r="BV1" s="339"/>
      <c r="BW1" s="339"/>
      <c r="BX1" s="339"/>
      <c r="BY1" s="339"/>
      <c r="BZ1" s="339"/>
      <c r="CA1" s="339"/>
      <c r="CB1" s="339"/>
      <c r="CC1" s="339"/>
      <c r="CD1" s="339"/>
      <c r="CE1" s="339"/>
      <c r="CF1" s="339"/>
      <c r="CG1" s="339"/>
      <c r="CH1" s="339"/>
      <c r="CI1" s="339"/>
      <c r="CJ1" s="339"/>
      <c r="CK1" s="339"/>
      <c r="CL1" s="73"/>
      <c r="CM1" s="29"/>
    </row>
    <row r="2" spans="1:103" x14ac:dyDescent="0.25">
      <c r="B2" s="4"/>
      <c r="C2" s="4"/>
      <c r="D2" s="155"/>
      <c r="E2" s="156"/>
      <c r="F2" s="156"/>
      <c r="G2" s="156"/>
      <c r="H2" s="156"/>
      <c r="I2" s="156"/>
      <c r="J2" s="156"/>
      <c r="K2" s="156"/>
      <c r="L2" s="156"/>
      <c r="M2" s="156"/>
      <c r="N2" s="156"/>
      <c r="O2" s="156">
        <v>43582</v>
      </c>
      <c r="P2" s="156"/>
      <c r="Q2" s="156"/>
      <c r="R2" s="156"/>
      <c r="S2" s="156"/>
      <c r="T2" s="156"/>
      <c r="U2" s="156"/>
      <c r="V2" s="156"/>
      <c r="W2" s="156"/>
      <c r="X2" s="156"/>
      <c r="Y2" s="156"/>
      <c r="Z2" s="156"/>
      <c r="AA2" s="156"/>
      <c r="AB2" s="156"/>
      <c r="AC2" s="156"/>
      <c r="AD2" s="156">
        <v>43651</v>
      </c>
      <c r="AE2" s="156"/>
      <c r="AF2" s="156"/>
      <c r="AG2" s="156"/>
      <c r="AH2" s="156"/>
      <c r="AI2" s="156"/>
      <c r="AJ2" s="156"/>
      <c r="AK2" s="156"/>
      <c r="AL2" s="156"/>
      <c r="AM2" s="156"/>
      <c r="AN2" s="156"/>
      <c r="AO2" s="155"/>
      <c r="AP2" s="156"/>
      <c r="AQ2" s="156"/>
      <c r="AR2" s="156"/>
      <c r="AS2" s="156"/>
      <c r="AT2" s="156"/>
      <c r="AU2" s="156">
        <v>43708</v>
      </c>
      <c r="AV2" s="156"/>
      <c r="AW2" s="156"/>
      <c r="AX2" s="156"/>
      <c r="AY2" s="156">
        <v>43721</v>
      </c>
      <c r="AZ2" s="156"/>
      <c r="BA2" s="156"/>
      <c r="BB2" s="156"/>
      <c r="BC2" s="156"/>
      <c r="BD2" s="156"/>
      <c r="BE2" s="156">
        <v>43742</v>
      </c>
      <c r="BF2" s="156"/>
      <c r="BG2" s="156"/>
      <c r="BH2" s="156"/>
      <c r="BI2" s="156"/>
      <c r="BJ2" s="156"/>
      <c r="BK2" s="156"/>
      <c r="BL2" s="156"/>
      <c r="BM2" s="156"/>
      <c r="BN2" s="156"/>
      <c r="BR2" s="14">
        <v>43575</v>
      </c>
      <c r="BS2" s="14">
        <v>43713</v>
      </c>
      <c r="BT2" s="14">
        <v>43758</v>
      </c>
      <c r="BU2" s="14"/>
      <c r="BV2" s="14"/>
      <c r="BW2" s="14"/>
      <c r="BX2" s="14"/>
      <c r="BY2" s="14"/>
      <c r="BZ2" s="14"/>
      <c r="CA2" s="14"/>
      <c r="CB2" s="14"/>
      <c r="CC2" s="14"/>
      <c r="CD2" s="14"/>
      <c r="CE2" s="14"/>
      <c r="CF2" s="14"/>
      <c r="CG2" s="14"/>
      <c r="CH2" s="14"/>
      <c r="CI2" s="15"/>
      <c r="CJ2" s="15"/>
      <c r="CK2" s="15"/>
      <c r="CL2" s="19"/>
    </row>
    <row r="3" spans="1:103" x14ac:dyDescent="0.25">
      <c r="B3" s="4"/>
      <c r="C3" s="4"/>
      <c r="D3" s="155"/>
      <c r="E3" s="156"/>
      <c r="F3" s="156"/>
      <c r="G3" s="155"/>
      <c r="H3" s="156"/>
      <c r="I3" s="156"/>
      <c r="J3" s="156"/>
      <c r="K3" s="156"/>
      <c r="L3" s="156"/>
      <c r="M3" s="155"/>
      <c r="N3" s="156"/>
      <c r="O3" s="172" t="s">
        <v>319</v>
      </c>
      <c r="P3" s="156"/>
      <c r="Q3" s="173"/>
      <c r="R3" s="155"/>
      <c r="S3" s="156"/>
      <c r="T3" s="156"/>
      <c r="U3" s="39"/>
      <c r="V3" s="156"/>
      <c r="W3" s="155"/>
      <c r="X3" s="156"/>
      <c r="Y3" s="156"/>
      <c r="Z3" s="156"/>
      <c r="AA3" s="156"/>
      <c r="AB3" s="156"/>
      <c r="AC3" s="156"/>
      <c r="AD3" s="154" t="s">
        <v>324</v>
      </c>
      <c r="AE3" s="156"/>
      <c r="AF3" s="156"/>
      <c r="AG3" s="156"/>
      <c r="AH3" s="156"/>
      <c r="AI3" s="156"/>
      <c r="AJ3" s="154"/>
      <c r="AK3" s="243"/>
      <c r="AL3" s="156"/>
      <c r="AM3" s="154"/>
      <c r="AN3" s="156"/>
      <c r="AO3" s="269"/>
      <c r="AP3" s="243"/>
      <c r="AQ3" s="243"/>
      <c r="AR3" s="269"/>
      <c r="AS3" s="243"/>
      <c r="AT3" s="154"/>
      <c r="AU3" s="154" t="s">
        <v>326</v>
      </c>
      <c r="AV3" s="154"/>
      <c r="AW3" s="154"/>
      <c r="AX3" s="156"/>
      <c r="AY3" s="325" t="s">
        <v>328</v>
      </c>
      <c r="AZ3" s="156"/>
      <c r="BA3" s="156"/>
      <c r="BB3" s="155"/>
      <c r="BC3" s="156"/>
      <c r="BD3" s="154"/>
      <c r="BE3" s="156" t="s">
        <v>330</v>
      </c>
      <c r="BF3" s="156"/>
      <c r="BG3" s="156"/>
      <c r="BH3" s="156"/>
      <c r="BI3" s="156"/>
      <c r="BJ3" s="156"/>
      <c r="BK3" s="156"/>
      <c r="BL3" s="156"/>
      <c r="BM3" s="156"/>
      <c r="BN3" s="156"/>
      <c r="BR3" s="267" t="s">
        <v>317</v>
      </c>
      <c r="BS3" s="268" t="s">
        <v>327</v>
      </c>
      <c r="BT3" s="268" t="s">
        <v>329</v>
      </c>
      <c r="BU3" s="14"/>
      <c r="BV3" s="14"/>
      <c r="BW3" s="16"/>
      <c r="BX3" s="16"/>
      <c r="BY3" s="16"/>
      <c r="BZ3" s="16"/>
      <c r="CA3" s="16"/>
      <c r="CB3" s="16"/>
      <c r="CC3" s="20"/>
      <c r="CD3" s="14"/>
      <c r="CE3" s="14"/>
      <c r="CF3" s="42"/>
      <c r="CG3" s="16"/>
      <c r="CH3" s="16"/>
      <c r="CI3" s="15"/>
      <c r="CJ3" s="15"/>
      <c r="CK3" s="15"/>
      <c r="CL3" s="19"/>
    </row>
    <row r="4" spans="1:103" s="2" customFormat="1" x14ac:dyDescent="0.25">
      <c r="A4" s="50"/>
      <c r="B4" s="9" t="s">
        <v>4</v>
      </c>
      <c r="C4" s="6"/>
      <c r="D4" s="157">
        <v>-1</v>
      </c>
      <c r="E4" s="158">
        <v>-1</v>
      </c>
      <c r="F4" s="158">
        <v>-1</v>
      </c>
      <c r="G4" s="157">
        <v>-1</v>
      </c>
      <c r="H4" s="158">
        <v>-1</v>
      </c>
      <c r="I4" s="158">
        <v>-1</v>
      </c>
      <c r="J4" s="158">
        <v>-1</v>
      </c>
      <c r="K4" s="158"/>
      <c r="L4" s="158">
        <v>-1</v>
      </c>
      <c r="M4" s="157"/>
      <c r="N4" s="158">
        <v>-1</v>
      </c>
      <c r="O4" s="158">
        <v>1938</v>
      </c>
      <c r="P4" s="158">
        <v>-1</v>
      </c>
      <c r="Q4" s="157">
        <v>-1</v>
      </c>
      <c r="R4" s="157">
        <v>-1</v>
      </c>
      <c r="S4" s="158"/>
      <c r="T4" s="158">
        <v>-1</v>
      </c>
      <c r="U4" s="157"/>
      <c r="V4" s="158">
        <v>-1</v>
      </c>
      <c r="W4" s="157">
        <v>-1</v>
      </c>
      <c r="X4" s="158"/>
      <c r="Y4" s="158">
        <v>-1</v>
      </c>
      <c r="Z4" s="158">
        <v>-1</v>
      </c>
      <c r="AA4" s="158"/>
      <c r="AB4" s="158">
        <v>-1</v>
      </c>
      <c r="AC4" s="159"/>
      <c r="AD4" s="158">
        <v>2332</v>
      </c>
      <c r="AE4" s="158"/>
      <c r="AF4" s="158"/>
      <c r="AG4" s="158"/>
      <c r="AH4" s="158"/>
      <c r="AI4" s="158">
        <v>-1</v>
      </c>
      <c r="AJ4" s="158">
        <v>-1</v>
      </c>
      <c r="AK4" s="158"/>
      <c r="AL4" s="158"/>
      <c r="AM4" s="158"/>
      <c r="AN4" s="158">
        <v>-1</v>
      </c>
      <c r="AO4" s="157"/>
      <c r="AP4" s="158">
        <v>-1</v>
      </c>
      <c r="AQ4" s="158">
        <v>-1</v>
      </c>
      <c r="AR4" s="157"/>
      <c r="AS4" s="158"/>
      <c r="AT4" s="158"/>
      <c r="AU4" s="245">
        <v>1957</v>
      </c>
      <c r="AV4" s="158">
        <v>-1</v>
      </c>
      <c r="AW4" s="158"/>
      <c r="AX4" s="158"/>
      <c r="AY4" s="158">
        <v>1720</v>
      </c>
      <c r="AZ4" s="158">
        <v>-1</v>
      </c>
      <c r="BA4" s="158">
        <v>-1</v>
      </c>
      <c r="BB4" s="157">
        <v>-1</v>
      </c>
      <c r="BC4" s="158"/>
      <c r="BD4" s="158"/>
      <c r="BE4" s="158">
        <v>1786</v>
      </c>
      <c r="BF4" s="158"/>
      <c r="BG4" s="158"/>
      <c r="BH4" s="158"/>
      <c r="BI4" s="158"/>
      <c r="BJ4" s="158"/>
      <c r="BK4" s="158">
        <v>-1</v>
      </c>
      <c r="BL4" s="158">
        <v>-1</v>
      </c>
      <c r="BM4" s="158">
        <v>-1</v>
      </c>
      <c r="BN4" s="158"/>
      <c r="BP4" s="25"/>
      <c r="BQ4" s="27"/>
      <c r="BR4" s="242">
        <v>50</v>
      </c>
      <c r="BS4" s="16">
        <v>908</v>
      </c>
      <c r="BT4" s="17">
        <v>1242</v>
      </c>
      <c r="BU4" s="17"/>
      <c r="BV4" s="16"/>
      <c r="BW4" s="16"/>
      <c r="BX4" s="16"/>
      <c r="BY4" s="16"/>
      <c r="BZ4" s="16"/>
      <c r="CA4" s="16"/>
      <c r="CB4" s="16"/>
      <c r="CC4" s="16"/>
      <c r="CD4" s="16"/>
      <c r="CE4" s="17"/>
      <c r="CF4" s="16"/>
      <c r="CG4" s="16"/>
      <c r="CH4" s="16"/>
      <c r="CI4" s="18"/>
      <c r="CJ4" s="18"/>
      <c r="CK4" s="18"/>
      <c r="CL4" s="30"/>
      <c r="CM4" s="25"/>
    </row>
    <row r="5" spans="1:103" ht="12.75" customHeight="1" x14ac:dyDescent="0.25">
      <c r="A5" s="31"/>
      <c r="B5" s="9" t="s">
        <v>5</v>
      </c>
      <c r="C5" s="7"/>
      <c r="D5" s="157">
        <v>-1</v>
      </c>
      <c r="E5" s="158">
        <v>-1</v>
      </c>
      <c r="F5" s="159">
        <v>-1</v>
      </c>
      <c r="G5" s="159">
        <v>-1</v>
      </c>
      <c r="H5" s="159">
        <v>-1</v>
      </c>
      <c r="I5" s="159">
        <v>-1</v>
      </c>
      <c r="J5" s="159">
        <v>-1</v>
      </c>
      <c r="K5" s="159"/>
      <c r="L5" s="159">
        <v>-1</v>
      </c>
      <c r="M5" s="159">
        <v>-1</v>
      </c>
      <c r="N5" s="158">
        <v>-1</v>
      </c>
      <c r="O5" s="159">
        <v>0</v>
      </c>
      <c r="P5" s="159">
        <v>-1</v>
      </c>
      <c r="Q5" s="159">
        <v>-1</v>
      </c>
      <c r="R5" s="159">
        <v>-1</v>
      </c>
      <c r="S5" s="159"/>
      <c r="T5" s="159">
        <v>-1</v>
      </c>
      <c r="U5" s="159"/>
      <c r="V5" s="159">
        <v>-1</v>
      </c>
      <c r="W5" s="159">
        <v>-1</v>
      </c>
      <c r="X5" s="159"/>
      <c r="Y5" s="159">
        <v>-1</v>
      </c>
      <c r="Z5" s="159">
        <v>-1</v>
      </c>
      <c r="AA5" s="159">
        <v>-1</v>
      </c>
      <c r="AB5" s="159">
        <v>-1</v>
      </c>
      <c r="AC5" s="159"/>
      <c r="AD5" s="159">
        <v>-1</v>
      </c>
      <c r="AE5" s="159"/>
      <c r="AF5" s="159"/>
      <c r="AG5" s="159"/>
      <c r="AH5" s="159"/>
      <c r="AI5" s="159">
        <v>-1</v>
      </c>
      <c r="AJ5" s="159">
        <v>-1</v>
      </c>
      <c r="AK5" s="159"/>
      <c r="AL5" s="159"/>
      <c r="AM5" s="159"/>
      <c r="AN5" s="159">
        <v>-1</v>
      </c>
      <c r="AO5" s="159">
        <v>-1</v>
      </c>
      <c r="AP5" s="159">
        <v>-1</v>
      </c>
      <c r="AQ5" s="159">
        <v>-1</v>
      </c>
      <c r="AR5" s="159"/>
      <c r="AS5" s="159"/>
      <c r="AT5" s="159"/>
      <c r="AU5" s="159">
        <v>0</v>
      </c>
      <c r="AV5" s="159">
        <v>-1</v>
      </c>
      <c r="AW5" s="159">
        <v>-1</v>
      </c>
      <c r="AX5" s="159">
        <v>-1</v>
      </c>
      <c r="AY5" s="159">
        <v>0</v>
      </c>
      <c r="AZ5" s="159">
        <v>-1</v>
      </c>
      <c r="BA5" s="159">
        <v>-1</v>
      </c>
      <c r="BB5" s="159">
        <v>-1</v>
      </c>
      <c r="BC5" s="159"/>
      <c r="BD5" s="159"/>
      <c r="BE5" s="159">
        <v>0</v>
      </c>
      <c r="BF5" s="159"/>
      <c r="BG5" s="159"/>
      <c r="BH5" s="159"/>
      <c r="BI5" s="159"/>
      <c r="BJ5" s="159"/>
      <c r="BK5" s="159">
        <v>-1</v>
      </c>
      <c r="BL5" s="159">
        <v>-1</v>
      </c>
      <c r="BM5" s="159">
        <v>-1</v>
      </c>
      <c r="BN5" s="159"/>
      <c r="BR5" s="16">
        <v>1000</v>
      </c>
      <c r="BS5" s="16">
        <v>125</v>
      </c>
      <c r="BT5" s="16">
        <v>0</v>
      </c>
      <c r="BU5" s="16"/>
      <c r="BV5" s="16"/>
      <c r="BW5" s="16"/>
      <c r="BX5" s="16"/>
      <c r="BY5" s="16"/>
      <c r="BZ5" s="16"/>
      <c r="CA5" s="16"/>
      <c r="CB5" s="16"/>
      <c r="CC5" s="16"/>
      <c r="CD5" s="16"/>
      <c r="CE5" s="16"/>
      <c r="CF5" s="16"/>
      <c r="CG5" s="16"/>
      <c r="CH5" s="16"/>
      <c r="CI5" s="15"/>
      <c r="CJ5" s="15"/>
      <c r="CK5" s="15"/>
      <c r="CL5" s="19"/>
    </row>
    <row r="6" spans="1:103" ht="38.25" customHeight="1" x14ac:dyDescent="0.25">
      <c r="A6" s="31"/>
      <c r="B6" s="7"/>
      <c r="C6" s="7"/>
      <c r="D6" s="3"/>
      <c r="E6" s="141"/>
      <c r="F6" s="140"/>
      <c r="G6" s="140"/>
      <c r="H6" s="140"/>
      <c r="I6" s="140"/>
      <c r="J6" s="140"/>
      <c r="K6" s="140"/>
      <c r="L6" s="140"/>
      <c r="M6" s="140"/>
      <c r="N6" s="147"/>
      <c r="O6" s="140"/>
      <c r="P6" s="146"/>
      <c r="Q6" s="140"/>
      <c r="R6" s="142"/>
      <c r="S6" s="142"/>
      <c r="T6" s="140"/>
      <c r="U6" s="140"/>
      <c r="V6" s="143"/>
      <c r="W6" s="140"/>
      <c r="X6" s="140"/>
      <c r="Y6" s="140"/>
      <c r="Z6" s="143"/>
      <c r="AA6" s="23"/>
      <c r="AB6" s="8"/>
      <c r="AC6" s="8"/>
      <c r="AD6" s="140"/>
      <c r="AE6" s="144"/>
      <c r="AF6" s="145"/>
      <c r="AG6" s="140"/>
      <c r="AH6" s="140"/>
      <c r="AI6" s="140"/>
      <c r="AJ6" s="140"/>
      <c r="AK6" s="147"/>
      <c r="AL6" s="140"/>
      <c r="AM6" s="140"/>
      <c r="AN6" s="140"/>
      <c r="AO6" s="140"/>
      <c r="AP6" s="140"/>
      <c r="AQ6" s="143"/>
      <c r="AR6" s="140"/>
      <c r="AS6" s="140"/>
      <c r="AT6" s="140"/>
      <c r="AU6" s="140"/>
      <c r="AV6" s="140"/>
      <c r="AW6" s="140"/>
      <c r="AX6" s="147"/>
      <c r="AY6" s="140"/>
      <c r="AZ6" s="140"/>
      <c r="BA6" s="140"/>
      <c r="BB6" s="140"/>
      <c r="BC6" s="140"/>
      <c r="BD6" s="140"/>
      <c r="BE6" s="140"/>
      <c r="BF6" s="140"/>
      <c r="BG6" s="140"/>
      <c r="BH6" s="140"/>
      <c r="BI6" s="140"/>
      <c r="BJ6" s="140"/>
      <c r="BK6" s="142"/>
      <c r="BL6" s="146"/>
      <c r="BM6" s="140"/>
      <c r="BN6" s="140"/>
      <c r="BO6" s="80" t="s">
        <v>17</v>
      </c>
      <c r="BQ6" s="26" t="s">
        <v>6</v>
      </c>
      <c r="BS6" s="19"/>
      <c r="BT6" s="19"/>
      <c r="BU6" s="19"/>
      <c r="BV6" s="19"/>
      <c r="BW6" s="19"/>
      <c r="BX6" s="19"/>
      <c r="BY6" s="19"/>
      <c r="BZ6" s="19"/>
      <c r="CA6" s="19"/>
      <c r="CB6" s="19"/>
      <c r="CC6" s="19"/>
      <c r="CD6" s="19"/>
      <c r="CE6" s="19"/>
      <c r="CF6" s="19"/>
      <c r="CG6" s="19"/>
      <c r="CH6" s="19"/>
      <c r="CI6" s="44" t="s">
        <v>3</v>
      </c>
      <c r="CJ6" s="44"/>
      <c r="CK6" s="20" t="s">
        <v>7</v>
      </c>
      <c r="CL6" s="78"/>
      <c r="CM6" s="26" t="s">
        <v>8</v>
      </c>
      <c r="CO6" s="5"/>
      <c r="CP6" s="5"/>
      <c r="CQ6" s="55" t="s">
        <v>13</v>
      </c>
      <c r="CR6" s="219" t="s">
        <v>1</v>
      </c>
      <c r="CS6" s="219" t="s">
        <v>0</v>
      </c>
      <c r="CV6" s="211"/>
      <c r="CW6" s="36"/>
      <c r="CX6" s="37"/>
      <c r="CY6" s="37"/>
    </row>
    <row r="7" spans="1:103" x14ac:dyDescent="0.25">
      <c r="A7" s="5">
        <v>1</v>
      </c>
      <c r="B7" s="335" t="str">
        <f>VLOOKUP(A7,'Numéro licences'!$H$4:$I$47,2)</f>
        <v>BALLION Pierre</v>
      </c>
      <c r="C7" s="66" t="s">
        <v>4</v>
      </c>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68">
        <f>SUM(D7:BN7)</f>
        <v>0</v>
      </c>
      <c r="BP7" s="76" t="s">
        <v>14</v>
      </c>
      <c r="BQ7" s="82">
        <f>SUM(BO7+BO8)</f>
        <v>0</v>
      </c>
      <c r="BR7" s="40"/>
      <c r="BS7" s="40">
        <v>908</v>
      </c>
      <c r="BT7" s="40"/>
      <c r="BU7" s="40"/>
      <c r="BV7" s="40"/>
      <c r="BW7" s="40"/>
      <c r="BX7" s="40"/>
      <c r="BY7" s="40"/>
      <c r="BZ7" s="40"/>
      <c r="CA7" s="40"/>
      <c r="CB7" s="40"/>
      <c r="CC7" s="40"/>
      <c r="CD7" s="40"/>
      <c r="CE7" s="40"/>
      <c r="CF7" s="40"/>
      <c r="CG7" s="40"/>
      <c r="CH7" s="40"/>
      <c r="CI7" s="40">
        <f>SUM(BR7:CH7)</f>
        <v>908</v>
      </c>
      <c r="CJ7" s="76" t="s">
        <v>14</v>
      </c>
      <c r="CK7" s="41">
        <f>SUM(CI7+CI8)</f>
        <v>1033</v>
      </c>
      <c r="CL7" s="76" t="s">
        <v>14</v>
      </c>
      <c r="CM7" s="28">
        <f>SUM(BQ7+CK7)</f>
        <v>1033</v>
      </c>
      <c r="CO7" s="5">
        <v>1</v>
      </c>
      <c r="CP7" s="264" t="str">
        <f>VLOOKUP(CO7,A7:B187,2)</f>
        <v>BALLION Pierre</v>
      </c>
      <c r="CQ7" s="45">
        <f>SUM(BQ7)</f>
        <v>0</v>
      </c>
      <c r="CR7" s="45">
        <f>SUM(CK7)</f>
        <v>1033</v>
      </c>
      <c r="CS7" s="45">
        <f t="shared" ref="CS7:CS52" si="2">SUM(CQ7+CR7)</f>
        <v>1033</v>
      </c>
      <c r="CW7" s="36"/>
      <c r="CX7" s="36"/>
      <c r="CY7" s="36"/>
    </row>
    <row r="8" spans="1:103" x14ac:dyDescent="0.25">
      <c r="A8" s="34"/>
      <c r="B8" s="336"/>
      <c r="C8" s="66" t="s">
        <v>5</v>
      </c>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68">
        <f>SUM(D8:BN8)</f>
        <v>0</v>
      </c>
      <c r="BP8" s="76" t="s">
        <v>15</v>
      </c>
      <c r="BQ8" s="83">
        <f>SUM(D10:BN10)</f>
        <v>0</v>
      </c>
      <c r="BR8" s="40"/>
      <c r="BS8" s="40">
        <v>125</v>
      </c>
      <c r="BT8" s="40"/>
      <c r="BU8" s="40"/>
      <c r="BV8" s="40"/>
      <c r="BW8" s="40"/>
      <c r="BX8" s="40"/>
      <c r="BY8" s="40"/>
      <c r="BZ8" s="40"/>
      <c r="CA8" s="40"/>
      <c r="CB8" s="40"/>
      <c r="CC8" s="40"/>
      <c r="CD8" s="40"/>
      <c r="CE8" s="40"/>
      <c r="CF8" s="40"/>
      <c r="CG8" s="40"/>
      <c r="CH8" s="40"/>
      <c r="CI8" s="40">
        <f>SUM(BR8:CH8)</f>
        <v>125</v>
      </c>
      <c r="CJ8" s="76" t="s">
        <v>15</v>
      </c>
      <c r="CK8" s="70">
        <f>SUM(BR10:CH10)</f>
        <v>1033</v>
      </c>
      <c r="CL8" s="76" t="s">
        <v>15</v>
      </c>
      <c r="CM8" s="71">
        <f>SUM(CK8+BQ8)</f>
        <v>1033</v>
      </c>
      <c r="CO8" s="5">
        <v>2</v>
      </c>
      <c r="CP8" s="264" t="str">
        <f>VLOOKUP(CO8,A7:B187,2)</f>
        <v>BERDOYES Bruno</v>
      </c>
      <c r="CQ8" s="45">
        <f>SUM(BQ11)</f>
        <v>0</v>
      </c>
      <c r="CR8" s="45">
        <f>SUM(CK11)</f>
        <v>0</v>
      </c>
      <c r="CS8" s="45">
        <f>SUM(CQ8+CR8)</f>
        <v>0</v>
      </c>
      <c r="CW8" s="36"/>
      <c r="CX8" s="36"/>
      <c r="CY8" s="36"/>
    </row>
    <row r="9" spans="1:103" x14ac:dyDescent="0.25">
      <c r="B9" s="336"/>
      <c r="C9" s="47"/>
      <c r="D9" s="11">
        <v>0</v>
      </c>
      <c r="E9" s="11">
        <v>0</v>
      </c>
      <c r="F9" s="11">
        <v>0</v>
      </c>
      <c r="G9" s="11">
        <v>0</v>
      </c>
      <c r="H9" s="11">
        <v>0</v>
      </c>
      <c r="I9" s="11">
        <v>0</v>
      </c>
      <c r="J9" s="11">
        <v>0</v>
      </c>
      <c r="K9" s="11">
        <v>0</v>
      </c>
      <c r="L9" s="11">
        <v>0</v>
      </c>
      <c r="M9" s="11">
        <v>0</v>
      </c>
      <c r="N9" s="11">
        <v>0</v>
      </c>
      <c r="O9" s="11">
        <v>0</v>
      </c>
      <c r="P9" s="11">
        <v>0</v>
      </c>
      <c r="Q9" s="11">
        <v>0</v>
      </c>
      <c r="R9" s="11">
        <v>0</v>
      </c>
      <c r="S9" s="11">
        <v>0</v>
      </c>
      <c r="T9" s="11">
        <v>0</v>
      </c>
      <c r="U9" s="11">
        <v>0</v>
      </c>
      <c r="V9" s="11">
        <v>0</v>
      </c>
      <c r="W9" s="11">
        <v>0</v>
      </c>
      <c r="X9" s="11">
        <v>0</v>
      </c>
      <c r="Y9" s="11">
        <v>0</v>
      </c>
      <c r="Z9" s="11">
        <v>0</v>
      </c>
      <c r="AA9" s="11">
        <v>0</v>
      </c>
      <c r="AB9" s="11">
        <v>0</v>
      </c>
      <c r="AC9" s="11">
        <v>0</v>
      </c>
      <c r="AD9" s="11">
        <v>0</v>
      </c>
      <c r="AE9" s="11">
        <v>0</v>
      </c>
      <c r="AF9" s="11">
        <v>0</v>
      </c>
      <c r="AG9" s="11">
        <v>0</v>
      </c>
      <c r="AH9" s="11">
        <v>0</v>
      </c>
      <c r="AI9" s="11">
        <v>0</v>
      </c>
      <c r="AJ9" s="11">
        <v>0</v>
      </c>
      <c r="AK9" s="11">
        <v>0</v>
      </c>
      <c r="AL9" s="11">
        <v>0</v>
      </c>
      <c r="AM9" s="11">
        <v>0</v>
      </c>
      <c r="AN9" s="11">
        <v>0</v>
      </c>
      <c r="AO9" s="11">
        <v>0</v>
      </c>
      <c r="AP9" s="11">
        <v>0</v>
      </c>
      <c r="AQ9" s="11">
        <v>0</v>
      </c>
      <c r="AR9" s="11">
        <v>0</v>
      </c>
      <c r="AS9" s="11">
        <v>0</v>
      </c>
      <c r="AT9" s="11">
        <v>0</v>
      </c>
      <c r="AU9" s="11">
        <v>0</v>
      </c>
      <c r="AV9" s="11">
        <v>0</v>
      </c>
      <c r="AW9" s="11">
        <v>0</v>
      </c>
      <c r="AX9" s="11">
        <v>0</v>
      </c>
      <c r="AY9" s="11">
        <v>0</v>
      </c>
      <c r="AZ9" s="11">
        <v>0</v>
      </c>
      <c r="BA9" s="11">
        <v>0</v>
      </c>
      <c r="BB9" s="11">
        <v>0</v>
      </c>
      <c r="BC9" s="11">
        <v>0</v>
      </c>
      <c r="BD9" s="11">
        <v>0</v>
      </c>
      <c r="BE9" s="11">
        <v>0</v>
      </c>
      <c r="BF9" s="11">
        <v>0</v>
      </c>
      <c r="BG9" s="11">
        <v>0</v>
      </c>
      <c r="BH9" s="11">
        <v>0</v>
      </c>
      <c r="BI9" s="11">
        <v>0</v>
      </c>
      <c r="BJ9" s="11">
        <v>0</v>
      </c>
      <c r="BK9" s="11">
        <v>0</v>
      </c>
      <c r="BL9" s="11">
        <v>0</v>
      </c>
      <c r="BM9" s="11">
        <v>0</v>
      </c>
      <c r="BN9" s="11">
        <v>0</v>
      </c>
      <c r="BO9" s="174"/>
      <c r="BP9" s="76" t="s">
        <v>16</v>
      </c>
      <c r="BQ9" s="84">
        <f>SUM(C9:BN9)</f>
        <v>0</v>
      </c>
      <c r="BR9" s="11">
        <v>0</v>
      </c>
      <c r="BS9" s="11">
        <v>1</v>
      </c>
      <c r="BT9" s="11">
        <v>0</v>
      </c>
      <c r="BU9" s="11">
        <v>0</v>
      </c>
      <c r="BV9" s="11">
        <v>0</v>
      </c>
      <c r="BW9" s="11">
        <v>0</v>
      </c>
      <c r="BX9" s="11">
        <v>0</v>
      </c>
      <c r="BY9" s="11">
        <v>0</v>
      </c>
      <c r="BZ9" s="11">
        <v>0</v>
      </c>
      <c r="CA9" s="11">
        <v>0</v>
      </c>
      <c r="CB9" s="11">
        <v>0</v>
      </c>
      <c r="CC9" s="11">
        <v>0</v>
      </c>
      <c r="CD9" s="11">
        <v>0</v>
      </c>
      <c r="CE9" s="11">
        <v>0</v>
      </c>
      <c r="CF9" s="11">
        <v>0</v>
      </c>
      <c r="CG9" s="11">
        <v>0</v>
      </c>
      <c r="CH9" s="11">
        <v>0</v>
      </c>
      <c r="CI9" s="175"/>
      <c r="CJ9" s="76" t="s">
        <v>16</v>
      </c>
      <c r="CK9" s="46">
        <f>SUM(BR9:CI9)</f>
        <v>1</v>
      </c>
      <c r="CL9" s="76" t="s">
        <v>16</v>
      </c>
      <c r="CM9" s="46">
        <f>SUM(CK9+BQ9)</f>
        <v>1</v>
      </c>
      <c r="CO9" s="5">
        <v>3</v>
      </c>
      <c r="CP9" s="264" t="str">
        <f>VLOOKUP(CO9,A7:B187,2)</f>
        <v>BERDOYES Eric</v>
      </c>
      <c r="CQ9" s="45">
        <f>SUM(BQ15)</f>
        <v>0</v>
      </c>
      <c r="CR9" s="45">
        <f>SUM(CK15)</f>
        <v>0</v>
      </c>
      <c r="CS9" s="45">
        <f>SUM(CQ9+CR9)</f>
        <v>0</v>
      </c>
      <c r="CW9" s="36"/>
      <c r="CX9" s="36"/>
      <c r="CY9" s="36"/>
    </row>
    <row r="10" spans="1:103" x14ac:dyDescent="0.25">
      <c r="B10" s="337"/>
      <c r="C10" s="47"/>
      <c r="D10" s="11">
        <f t="shared" ref="D10:BN10" si="3">SUM((D7+D8)*D9)</f>
        <v>0</v>
      </c>
      <c r="E10" s="11">
        <f t="shared" si="3"/>
        <v>0</v>
      </c>
      <c r="F10" s="11">
        <f t="shared" si="3"/>
        <v>0</v>
      </c>
      <c r="G10" s="11">
        <f t="shared" si="3"/>
        <v>0</v>
      </c>
      <c r="H10" s="11">
        <f t="shared" si="3"/>
        <v>0</v>
      </c>
      <c r="I10" s="11">
        <f t="shared" si="3"/>
        <v>0</v>
      </c>
      <c r="J10" s="11">
        <f t="shared" si="3"/>
        <v>0</v>
      </c>
      <c r="K10" s="11">
        <f t="shared" si="3"/>
        <v>0</v>
      </c>
      <c r="L10" s="11">
        <f t="shared" si="3"/>
        <v>0</v>
      </c>
      <c r="M10" s="11">
        <f t="shared" si="3"/>
        <v>0</v>
      </c>
      <c r="N10" s="11">
        <f t="shared" si="3"/>
        <v>0</v>
      </c>
      <c r="O10" s="11">
        <f t="shared" si="3"/>
        <v>0</v>
      </c>
      <c r="P10" s="11">
        <f t="shared" si="3"/>
        <v>0</v>
      </c>
      <c r="Q10" s="11">
        <f t="shared" si="3"/>
        <v>0</v>
      </c>
      <c r="R10" s="11">
        <f t="shared" si="3"/>
        <v>0</v>
      </c>
      <c r="S10" s="11">
        <f t="shared" si="3"/>
        <v>0</v>
      </c>
      <c r="T10" s="11">
        <f t="shared" si="3"/>
        <v>0</v>
      </c>
      <c r="U10" s="11">
        <f t="shared" si="3"/>
        <v>0</v>
      </c>
      <c r="V10" s="11">
        <f t="shared" si="3"/>
        <v>0</v>
      </c>
      <c r="W10" s="11">
        <f t="shared" si="3"/>
        <v>0</v>
      </c>
      <c r="X10" s="11">
        <f t="shared" si="3"/>
        <v>0</v>
      </c>
      <c r="Y10" s="11">
        <f t="shared" si="3"/>
        <v>0</v>
      </c>
      <c r="Z10" s="11">
        <f t="shared" si="3"/>
        <v>0</v>
      </c>
      <c r="AA10" s="11">
        <f t="shared" si="3"/>
        <v>0</v>
      </c>
      <c r="AB10" s="11">
        <f t="shared" si="3"/>
        <v>0</v>
      </c>
      <c r="AC10" s="11">
        <f t="shared" si="3"/>
        <v>0</v>
      </c>
      <c r="AD10" s="11">
        <f t="shared" si="3"/>
        <v>0</v>
      </c>
      <c r="AE10" s="11">
        <f t="shared" si="3"/>
        <v>0</v>
      </c>
      <c r="AF10" s="11">
        <f t="shared" si="3"/>
        <v>0</v>
      </c>
      <c r="AG10" s="11">
        <f t="shared" si="3"/>
        <v>0</v>
      </c>
      <c r="AH10" s="11">
        <f t="shared" si="3"/>
        <v>0</v>
      </c>
      <c r="AI10" s="11">
        <f t="shared" si="3"/>
        <v>0</v>
      </c>
      <c r="AJ10" s="11">
        <f t="shared" si="3"/>
        <v>0</v>
      </c>
      <c r="AK10" s="11">
        <f t="shared" si="3"/>
        <v>0</v>
      </c>
      <c r="AL10" s="11">
        <f t="shared" si="3"/>
        <v>0</v>
      </c>
      <c r="AM10" s="11">
        <f t="shared" si="3"/>
        <v>0</v>
      </c>
      <c r="AN10" s="11">
        <f t="shared" si="3"/>
        <v>0</v>
      </c>
      <c r="AO10" s="11">
        <f t="shared" si="3"/>
        <v>0</v>
      </c>
      <c r="AP10" s="11">
        <f t="shared" si="3"/>
        <v>0</v>
      </c>
      <c r="AQ10" s="11">
        <f t="shared" si="3"/>
        <v>0</v>
      </c>
      <c r="AR10" s="11">
        <f t="shared" si="3"/>
        <v>0</v>
      </c>
      <c r="AS10" s="11">
        <f t="shared" si="3"/>
        <v>0</v>
      </c>
      <c r="AT10" s="11">
        <f t="shared" si="3"/>
        <v>0</v>
      </c>
      <c r="AU10" s="11">
        <f t="shared" si="3"/>
        <v>0</v>
      </c>
      <c r="AV10" s="11">
        <f t="shared" si="3"/>
        <v>0</v>
      </c>
      <c r="AW10" s="11">
        <f t="shared" si="3"/>
        <v>0</v>
      </c>
      <c r="AX10" s="11">
        <f t="shared" si="3"/>
        <v>0</v>
      </c>
      <c r="AY10" s="11">
        <f t="shared" si="3"/>
        <v>0</v>
      </c>
      <c r="AZ10" s="11">
        <f t="shared" si="3"/>
        <v>0</v>
      </c>
      <c r="BA10" s="11">
        <f t="shared" si="3"/>
        <v>0</v>
      </c>
      <c r="BB10" s="11">
        <f t="shared" si="3"/>
        <v>0</v>
      </c>
      <c r="BC10" s="11">
        <f t="shared" si="3"/>
        <v>0</v>
      </c>
      <c r="BD10" s="11">
        <f t="shared" si="3"/>
        <v>0</v>
      </c>
      <c r="BE10" s="11">
        <f t="shared" si="3"/>
        <v>0</v>
      </c>
      <c r="BF10" s="11">
        <f t="shared" si="3"/>
        <v>0</v>
      </c>
      <c r="BG10" s="11">
        <v>0</v>
      </c>
      <c r="BH10" s="11">
        <v>0</v>
      </c>
      <c r="BI10" s="11">
        <v>0</v>
      </c>
      <c r="BJ10" s="11">
        <v>0</v>
      </c>
      <c r="BK10" s="11">
        <f t="shared" si="3"/>
        <v>0</v>
      </c>
      <c r="BL10" s="11">
        <f t="shared" si="3"/>
        <v>0</v>
      </c>
      <c r="BM10" s="11">
        <f t="shared" si="3"/>
        <v>0</v>
      </c>
      <c r="BN10" s="11">
        <f t="shared" si="3"/>
        <v>0</v>
      </c>
      <c r="BO10" s="174"/>
      <c r="BP10" s="76" t="s">
        <v>27</v>
      </c>
      <c r="BQ10" s="84">
        <f>COUNTIF(D7:BN7,"&gt;0")</f>
        <v>0</v>
      </c>
      <c r="BR10" s="11">
        <f t="shared" ref="BR10:CH10" si="4">SUM((BR7+BR8)*BR9)</f>
        <v>0</v>
      </c>
      <c r="BS10" s="11">
        <f t="shared" si="4"/>
        <v>1033</v>
      </c>
      <c r="BT10" s="11">
        <f t="shared" si="4"/>
        <v>0</v>
      </c>
      <c r="BU10" s="11">
        <f t="shared" si="4"/>
        <v>0</v>
      </c>
      <c r="BV10" s="11">
        <f t="shared" si="4"/>
        <v>0</v>
      </c>
      <c r="BW10" s="11">
        <f t="shared" si="4"/>
        <v>0</v>
      </c>
      <c r="BX10" s="11">
        <f t="shared" si="4"/>
        <v>0</v>
      </c>
      <c r="BY10" s="11">
        <f t="shared" si="4"/>
        <v>0</v>
      </c>
      <c r="BZ10" s="11">
        <f t="shared" si="4"/>
        <v>0</v>
      </c>
      <c r="CA10" s="11">
        <f t="shared" si="4"/>
        <v>0</v>
      </c>
      <c r="CB10" s="11">
        <f t="shared" si="4"/>
        <v>0</v>
      </c>
      <c r="CC10" s="11">
        <f t="shared" si="4"/>
        <v>0</v>
      </c>
      <c r="CD10" s="11">
        <f t="shared" si="4"/>
        <v>0</v>
      </c>
      <c r="CE10" s="11">
        <f t="shared" si="4"/>
        <v>0</v>
      </c>
      <c r="CF10" s="11">
        <f t="shared" si="4"/>
        <v>0</v>
      </c>
      <c r="CG10" s="11">
        <f t="shared" si="4"/>
        <v>0</v>
      </c>
      <c r="CH10" s="11">
        <f t="shared" si="4"/>
        <v>0</v>
      </c>
      <c r="CI10" s="175"/>
      <c r="CJ10" s="76" t="s">
        <v>28</v>
      </c>
      <c r="CK10" s="46">
        <f>COUNTIF(BR7:CH7,"&gt;0")</f>
        <v>1</v>
      </c>
      <c r="CL10" s="76" t="s">
        <v>27</v>
      </c>
      <c r="CM10" s="46">
        <f>SUM(CK10+BQ10)</f>
        <v>1</v>
      </c>
      <c r="CO10" s="5">
        <v>4</v>
      </c>
      <c r="CP10" s="264" t="str">
        <f>VLOOKUP(CO10,A7:B187,2)</f>
        <v>BERDOYES Yannick</v>
      </c>
      <c r="CQ10" s="45">
        <f>SUM(BQ19)</f>
        <v>0</v>
      </c>
      <c r="CR10" s="45">
        <f>SUM(CK19)</f>
        <v>0</v>
      </c>
      <c r="CS10" s="45">
        <f t="shared" si="2"/>
        <v>0</v>
      </c>
      <c r="CW10" s="36"/>
      <c r="CX10" s="36"/>
      <c r="CY10" s="36"/>
    </row>
    <row r="11" spans="1:103" x14ac:dyDescent="0.25">
      <c r="A11" s="135">
        <v>2</v>
      </c>
      <c r="B11" s="335" t="str">
        <f>VLOOKUP(A11,'Numéro licences'!$H$4:$I$47,2)</f>
        <v>BERDOYES Bruno</v>
      </c>
      <c r="C11" s="67" t="s">
        <v>4</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68">
        <f>SUM(D11:BN11)</f>
        <v>0</v>
      </c>
      <c r="BP11" s="76" t="s">
        <v>14</v>
      </c>
      <c r="BQ11" s="82">
        <f>SUM(BO11+BO12)</f>
        <v>0</v>
      </c>
      <c r="BR11" s="40"/>
      <c r="BS11" s="40"/>
      <c r="BT11" s="40"/>
      <c r="BU11" s="40"/>
      <c r="BV11" s="40"/>
      <c r="BW11" s="40"/>
      <c r="BX11" s="40"/>
      <c r="BY11" s="40"/>
      <c r="BZ11" s="40"/>
      <c r="CA11" s="40"/>
      <c r="CB11" s="40"/>
      <c r="CC11" s="40"/>
      <c r="CD11" s="40"/>
      <c r="CE11" s="40"/>
      <c r="CF11" s="40"/>
      <c r="CG11" s="40"/>
      <c r="CH11" s="40"/>
      <c r="CI11" s="40">
        <f>SUM(BR11:CH11)</f>
        <v>0</v>
      </c>
      <c r="CJ11" s="76" t="s">
        <v>14</v>
      </c>
      <c r="CK11" s="41">
        <f>SUM(CI11+CI12)</f>
        <v>0</v>
      </c>
      <c r="CL11" s="76" t="s">
        <v>14</v>
      </c>
      <c r="CM11" s="28">
        <f>SUM(BQ11+CK11)</f>
        <v>0</v>
      </c>
      <c r="CO11" s="5">
        <v>5</v>
      </c>
      <c r="CP11" s="264" t="str">
        <f>VLOOKUP(CO11,A7:B187,2)</f>
        <v>BRUNEAU Denis-Claude</v>
      </c>
      <c r="CQ11" s="45">
        <f>SUM(BQ23)</f>
        <v>0</v>
      </c>
      <c r="CR11" s="45">
        <f>SUM(CK23)</f>
        <v>1033</v>
      </c>
      <c r="CS11" s="45">
        <f t="shared" si="2"/>
        <v>1033</v>
      </c>
      <c r="CW11" s="36"/>
      <c r="CX11" s="36"/>
      <c r="CY11" s="36"/>
    </row>
    <row r="12" spans="1:103" x14ac:dyDescent="0.25">
      <c r="A12" s="34"/>
      <c r="B12" s="336"/>
      <c r="C12" s="66" t="s">
        <v>5</v>
      </c>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68">
        <f>SUM(D12:BN12)</f>
        <v>0</v>
      </c>
      <c r="BP12" s="76" t="s">
        <v>15</v>
      </c>
      <c r="BQ12" s="83">
        <f>SUM(D14:BN14)</f>
        <v>0</v>
      </c>
      <c r="BR12" s="40"/>
      <c r="BS12" s="40"/>
      <c r="BT12" s="40"/>
      <c r="BU12" s="40"/>
      <c r="BV12" s="40"/>
      <c r="BW12" s="40"/>
      <c r="BX12" s="40"/>
      <c r="BY12" s="40"/>
      <c r="BZ12" s="40"/>
      <c r="CA12" s="40"/>
      <c r="CB12" s="40"/>
      <c r="CC12" s="40"/>
      <c r="CD12" s="40"/>
      <c r="CE12" s="40"/>
      <c r="CF12" s="40"/>
      <c r="CG12" s="40"/>
      <c r="CH12" s="40"/>
      <c r="CI12" s="40">
        <f>SUM(BR12:CH12)</f>
        <v>0</v>
      </c>
      <c r="CJ12" s="76" t="s">
        <v>15</v>
      </c>
      <c r="CK12" s="70">
        <f>SUM(BR14:CH14)</f>
        <v>0</v>
      </c>
      <c r="CL12" s="76" t="s">
        <v>15</v>
      </c>
      <c r="CM12" s="71">
        <f>SUM(CK12+BQ12)</f>
        <v>0</v>
      </c>
      <c r="CO12" s="5">
        <v>6</v>
      </c>
      <c r="CP12" s="264" t="str">
        <f>VLOOKUP(CO12,A7:B187,2)</f>
        <v>CONRAD Lionel</v>
      </c>
      <c r="CQ12" s="45">
        <f>SUM(BQ27)</f>
        <v>0</v>
      </c>
      <c r="CR12" s="45">
        <f>SUM(CK27)</f>
        <v>0</v>
      </c>
      <c r="CS12" s="45">
        <f t="shared" si="2"/>
        <v>0</v>
      </c>
      <c r="CW12" s="36"/>
      <c r="CX12" s="36"/>
      <c r="CY12" s="36"/>
    </row>
    <row r="13" spans="1:103" x14ac:dyDescent="0.25">
      <c r="B13" s="336"/>
      <c r="C13" s="4"/>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s="11">
        <v>0</v>
      </c>
      <c r="BA13" s="11">
        <v>0</v>
      </c>
      <c r="BB13" s="11">
        <v>0</v>
      </c>
      <c r="BC13" s="11">
        <v>0</v>
      </c>
      <c r="BD13" s="11">
        <v>0</v>
      </c>
      <c r="BE13" s="11">
        <v>0</v>
      </c>
      <c r="BF13" s="11">
        <v>0</v>
      </c>
      <c r="BG13" s="11">
        <v>0</v>
      </c>
      <c r="BH13" s="11">
        <v>0</v>
      </c>
      <c r="BI13" s="11">
        <v>0</v>
      </c>
      <c r="BJ13" s="11">
        <v>0</v>
      </c>
      <c r="BK13" s="11">
        <v>0</v>
      </c>
      <c r="BL13" s="11">
        <v>0</v>
      </c>
      <c r="BM13" s="11">
        <v>0</v>
      </c>
      <c r="BN13" s="11">
        <v>0</v>
      </c>
      <c r="BO13" s="174"/>
      <c r="BP13" s="76" t="s">
        <v>16</v>
      </c>
      <c r="BQ13" s="84">
        <f>SUM(C13:BN13)</f>
        <v>0</v>
      </c>
      <c r="BR13" s="11">
        <v>0</v>
      </c>
      <c r="BS13" s="11">
        <v>0</v>
      </c>
      <c r="BT13" s="11">
        <v>0</v>
      </c>
      <c r="BU13" s="11">
        <v>0</v>
      </c>
      <c r="BV13" s="11">
        <v>0</v>
      </c>
      <c r="BW13" s="11">
        <v>0</v>
      </c>
      <c r="BX13" s="11">
        <v>0</v>
      </c>
      <c r="BY13" s="11">
        <v>0</v>
      </c>
      <c r="BZ13" s="11">
        <v>0</v>
      </c>
      <c r="CA13" s="11">
        <v>0</v>
      </c>
      <c r="CB13" s="11">
        <v>0</v>
      </c>
      <c r="CC13" s="11">
        <v>0</v>
      </c>
      <c r="CD13" s="11">
        <v>0</v>
      </c>
      <c r="CE13" s="11">
        <v>0</v>
      </c>
      <c r="CF13" s="11">
        <v>0</v>
      </c>
      <c r="CG13" s="11">
        <v>0</v>
      </c>
      <c r="CH13" s="11">
        <v>0</v>
      </c>
      <c r="CI13" s="175"/>
      <c r="CJ13" s="76" t="s">
        <v>16</v>
      </c>
      <c r="CK13" s="46">
        <f>SUM(BR13:CI13)</f>
        <v>0</v>
      </c>
      <c r="CL13" s="76" t="s">
        <v>16</v>
      </c>
      <c r="CM13" s="46">
        <f>SUM(CK13+BQ13)</f>
        <v>0</v>
      </c>
      <c r="CO13" s="5">
        <v>7</v>
      </c>
      <c r="CP13" s="264" t="str">
        <f>VLOOKUP(CO13,A7:B187,2)</f>
        <v>DAVIN Philippe</v>
      </c>
      <c r="CQ13" s="45">
        <f>SUM(BQ31)</f>
        <v>0</v>
      </c>
      <c r="CR13" s="45">
        <f>SUM(CK31)</f>
        <v>1033</v>
      </c>
      <c r="CS13" s="45">
        <f t="shared" si="2"/>
        <v>1033</v>
      </c>
      <c r="CW13" s="36"/>
      <c r="CX13" s="36"/>
      <c r="CY13" s="36"/>
    </row>
    <row r="14" spans="1:103" x14ac:dyDescent="0.25">
      <c r="B14" s="337"/>
      <c r="C14" s="4"/>
      <c r="D14" s="11">
        <f t="shared" ref="D14:BN14" si="5">SUM((D11+D12)*D13)</f>
        <v>0</v>
      </c>
      <c r="E14" s="11">
        <f t="shared" si="5"/>
        <v>0</v>
      </c>
      <c r="F14" s="11">
        <f t="shared" si="5"/>
        <v>0</v>
      </c>
      <c r="G14" s="11">
        <f t="shared" si="5"/>
        <v>0</v>
      </c>
      <c r="H14" s="11">
        <f t="shared" si="5"/>
        <v>0</v>
      </c>
      <c r="I14" s="11">
        <f t="shared" si="5"/>
        <v>0</v>
      </c>
      <c r="J14" s="11">
        <f t="shared" si="5"/>
        <v>0</v>
      </c>
      <c r="K14" s="11">
        <f t="shared" si="5"/>
        <v>0</v>
      </c>
      <c r="L14" s="11">
        <f t="shared" si="5"/>
        <v>0</v>
      </c>
      <c r="M14" s="11">
        <f t="shared" si="5"/>
        <v>0</v>
      </c>
      <c r="N14" s="11">
        <f t="shared" si="5"/>
        <v>0</v>
      </c>
      <c r="O14" s="11">
        <f t="shared" si="5"/>
        <v>0</v>
      </c>
      <c r="P14" s="11">
        <f t="shared" si="5"/>
        <v>0</v>
      </c>
      <c r="Q14" s="11">
        <f t="shared" si="5"/>
        <v>0</v>
      </c>
      <c r="R14" s="11">
        <f t="shared" si="5"/>
        <v>0</v>
      </c>
      <c r="S14" s="11">
        <f t="shared" si="5"/>
        <v>0</v>
      </c>
      <c r="T14" s="11">
        <f t="shared" si="5"/>
        <v>0</v>
      </c>
      <c r="U14" s="11">
        <f t="shared" si="5"/>
        <v>0</v>
      </c>
      <c r="V14" s="11">
        <f t="shared" si="5"/>
        <v>0</v>
      </c>
      <c r="W14" s="11">
        <f t="shared" si="5"/>
        <v>0</v>
      </c>
      <c r="X14" s="11">
        <f t="shared" si="5"/>
        <v>0</v>
      </c>
      <c r="Y14" s="11">
        <f t="shared" si="5"/>
        <v>0</v>
      </c>
      <c r="Z14" s="11">
        <f t="shared" si="5"/>
        <v>0</v>
      </c>
      <c r="AA14" s="11">
        <f t="shared" si="5"/>
        <v>0</v>
      </c>
      <c r="AB14" s="11">
        <f t="shared" si="5"/>
        <v>0</v>
      </c>
      <c r="AC14" s="11">
        <f t="shared" si="5"/>
        <v>0</v>
      </c>
      <c r="AD14" s="11">
        <f t="shared" si="5"/>
        <v>0</v>
      </c>
      <c r="AE14" s="11">
        <f t="shared" si="5"/>
        <v>0</v>
      </c>
      <c r="AF14" s="11">
        <f t="shared" si="5"/>
        <v>0</v>
      </c>
      <c r="AG14" s="11">
        <f t="shared" si="5"/>
        <v>0</v>
      </c>
      <c r="AH14" s="11">
        <f t="shared" si="5"/>
        <v>0</v>
      </c>
      <c r="AI14" s="11">
        <f t="shared" si="5"/>
        <v>0</v>
      </c>
      <c r="AJ14" s="11">
        <f t="shared" si="5"/>
        <v>0</v>
      </c>
      <c r="AK14" s="11">
        <f t="shared" si="5"/>
        <v>0</v>
      </c>
      <c r="AL14" s="11">
        <f t="shared" si="5"/>
        <v>0</v>
      </c>
      <c r="AM14" s="11">
        <f t="shared" si="5"/>
        <v>0</v>
      </c>
      <c r="AN14" s="11">
        <f t="shared" si="5"/>
        <v>0</v>
      </c>
      <c r="AO14" s="11">
        <f t="shared" si="5"/>
        <v>0</v>
      </c>
      <c r="AP14" s="11">
        <f t="shared" si="5"/>
        <v>0</v>
      </c>
      <c r="AQ14" s="11">
        <f t="shared" si="5"/>
        <v>0</v>
      </c>
      <c r="AR14" s="11">
        <f t="shared" si="5"/>
        <v>0</v>
      </c>
      <c r="AS14" s="11">
        <f t="shared" si="5"/>
        <v>0</v>
      </c>
      <c r="AT14" s="11">
        <f t="shared" si="5"/>
        <v>0</v>
      </c>
      <c r="AU14" s="11">
        <f t="shared" si="5"/>
        <v>0</v>
      </c>
      <c r="AV14" s="11">
        <f t="shared" si="5"/>
        <v>0</v>
      </c>
      <c r="AW14" s="11">
        <f t="shared" si="5"/>
        <v>0</v>
      </c>
      <c r="AX14" s="11">
        <f t="shared" si="5"/>
        <v>0</v>
      </c>
      <c r="AY14" s="11">
        <f t="shared" si="5"/>
        <v>0</v>
      </c>
      <c r="AZ14" s="11">
        <f t="shared" si="5"/>
        <v>0</v>
      </c>
      <c r="BA14" s="11">
        <f t="shared" si="5"/>
        <v>0</v>
      </c>
      <c r="BB14" s="11">
        <f t="shared" si="5"/>
        <v>0</v>
      </c>
      <c r="BC14" s="11">
        <f t="shared" si="5"/>
        <v>0</v>
      </c>
      <c r="BD14" s="11">
        <f t="shared" si="5"/>
        <v>0</v>
      </c>
      <c r="BE14" s="11">
        <f t="shared" si="5"/>
        <v>0</v>
      </c>
      <c r="BF14" s="11">
        <f t="shared" si="5"/>
        <v>0</v>
      </c>
      <c r="BG14" s="11">
        <v>0</v>
      </c>
      <c r="BH14" s="11">
        <v>0</v>
      </c>
      <c r="BI14" s="11">
        <v>0</v>
      </c>
      <c r="BJ14" s="11">
        <v>0</v>
      </c>
      <c r="BK14" s="11">
        <f t="shared" si="5"/>
        <v>0</v>
      </c>
      <c r="BL14" s="11">
        <f t="shared" si="5"/>
        <v>0</v>
      </c>
      <c r="BM14" s="11">
        <f t="shared" si="5"/>
        <v>0</v>
      </c>
      <c r="BN14" s="11">
        <f t="shared" si="5"/>
        <v>0</v>
      </c>
      <c r="BO14" s="174"/>
      <c r="BP14" s="76" t="s">
        <v>27</v>
      </c>
      <c r="BQ14" s="84">
        <f>COUNTIF(D11:BN11,"&gt;0")</f>
        <v>0</v>
      </c>
      <c r="BR14" s="11">
        <f t="shared" ref="BR14:CH14" si="6">SUM((BR11+BR12)*BR13)</f>
        <v>0</v>
      </c>
      <c r="BS14" s="11">
        <f t="shared" si="6"/>
        <v>0</v>
      </c>
      <c r="BT14" s="11">
        <f t="shared" si="6"/>
        <v>0</v>
      </c>
      <c r="BU14" s="11">
        <f t="shared" si="6"/>
        <v>0</v>
      </c>
      <c r="BV14" s="11">
        <f t="shared" si="6"/>
        <v>0</v>
      </c>
      <c r="BW14" s="11">
        <f t="shared" si="6"/>
        <v>0</v>
      </c>
      <c r="BX14" s="11">
        <f t="shared" si="6"/>
        <v>0</v>
      </c>
      <c r="BY14" s="11">
        <f t="shared" si="6"/>
        <v>0</v>
      </c>
      <c r="BZ14" s="11">
        <f t="shared" si="6"/>
        <v>0</v>
      </c>
      <c r="CA14" s="11">
        <f t="shared" si="6"/>
        <v>0</v>
      </c>
      <c r="CB14" s="11">
        <f t="shared" si="6"/>
        <v>0</v>
      </c>
      <c r="CC14" s="11">
        <f t="shared" si="6"/>
        <v>0</v>
      </c>
      <c r="CD14" s="11">
        <f t="shared" si="6"/>
        <v>0</v>
      </c>
      <c r="CE14" s="11">
        <f t="shared" si="6"/>
        <v>0</v>
      </c>
      <c r="CF14" s="11">
        <f t="shared" si="6"/>
        <v>0</v>
      </c>
      <c r="CG14" s="11">
        <f t="shared" si="6"/>
        <v>0</v>
      </c>
      <c r="CH14" s="11">
        <f t="shared" si="6"/>
        <v>0</v>
      </c>
      <c r="CI14" s="175"/>
      <c r="CJ14" s="76" t="s">
        <v>28</v>
      </c>
      <c r="CK14" s="46">
        <f>COUNTIF(BR11:CH11,"&gt;0")</f>
        <v>0</v>
      </c>
      <c r="CL14" s="76" t="s">
        <v>27</v>
      </c>
      <c r="CM14" s="46">
        <f>SUM(CK14+BQ14)</f>
        <v>0</v>
      </c>
      <c r="CO14" s="5">
        <v>8</v>
      </c>
      <c r="CP14" s="264" t="str">
        <f>VLOOKUP(CO14,A7:B187,2)</f>
        <v>DE SCHEPPERS Jean-Claude</v>
      </c>
      <c r="CQ14" s="45">
        <f>SUM(BQ35)</f>
        <v>0</v>
      </c>
      <c r="CR14" s="45">
        <f>SUM(CK35)</f>
        <v>1050</v>
      </c>
      <c r="CS14" s="45">
        <f t="shared" si="2"/>
        <v>1050</v>
      </c>
      <c r="CW14" s="36"/>
      <c r="CX14" s="36"/>
      <c r="CY14" s="36"/>
    </row>
    <row r="15" spans="1:103" x14ac:dyDescent="0.25">
      <c r="A15" s="135">
        <v>3</v>
      </c>
      <c r="B15" s="335" t="str">
        <f>VLOOKUP(A15,'Numéro licences'!$H$4:$I$47,2)</f>
        <v>BERDOYES Eric</v>
      </c>
      <c r="C15" s="67" t="s">
        <v>4</v>
      </c>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68">
        <f>SUM(D15:BN15)</f>
        <v>0</v>
      </c>
      <c r="BP15" s="76" t="s">
        <v>14</v>
      </c>
      <c r="BQ15" s="82">
        <f>SUM(BO15+BO16)</f>
        <v>0</v>
      </c>
      <c r="BR15" s="40"/>
      <c r="BS15" s="40"/>
      <c r="BT15" s="40"/>
      <c r="BU15" s="40"/>
      <c r="BV15" s="40"/>
      <c r="BW15" s="40"/>
      <c r="BX15" s="40"/>
      <c r="BY15" s="40"/>
      <c r="BZ15" s="40"/>
      <c r="CA15" s="40"/>
      <c r="CB15" s="40"/>
      <c r="CC15" s="40"/>
      <c r="CD15" s="40"/>
      <c r="CE15" s="40"/>
      <c r="CF15" s="40"/>
      <c r="CG15" s="40"/>
      <c r="CH15" s="40"/>
      <c r="CI15" s="40">
        <f>SUM(BR15:CH15)</f>
        <v>0</v>
      </c>
      <c r="CJ15" s="76" t="s">
        <v>14</v>
      </c>
      <c r="CK15" s="41">
        <f>SUM(CI15+CI16)</f>
        <v>0</v>
      </c>
      <c r="CL15" s="76" t="s">
        <v>14</v>
      </c>
      <c r="CM15" s="28">
        <f>SUM(BQ15+CK15)</f>
        <v>0</v>
      </c>
      <c r="CO15" s="5">
        <v>9</v>
      </c>
      <c r="CP15" s="264" t="str">
        <f>VLOOKUP(CO15,A7:B187,2)</f>
        <v>DONY Marc</v>
      </c>
      <c r="CQ15" s="45">
        <f>SUM(BQ39)</f>
        <v>0</v>
      </c>
      <c r="CR15" s="45">
        <f>SUM(CK39)</f>
        <v>2083</v>
      </c>
      <c r="CS15" s="45">
        <f t="shared" si="2"/>
        <v>2083</v>
      </c>
      <c r="CW15" s="36"/>
      <c r="CX15" s="36"/>
      <c r="CY15" s="36"/>
    </row>
    <row r="16" spans="1:103" x14ac:dyDescent="0.25">
      <c r="A16" s="34"/>
      <c r="B16" s="336"/>
      <c r="C16" s="66" t="s">
        <v>5</v>
      </c>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68">
        <f>SUM(D16:BN16)</f>
        <v>0</v>
      </c>
      <c r="BP16" s="76" t="s">
        <v>15</v>
      </c>
      <c r="BQ16" s="83">
        <f>SUM(D18:BN18)</f>
        <v>0</v>
      </c>
      <c r="BR16" s="40"/>
      <c r="BS16" s="40"/>
      <c r="BT16" s="40"/>
      <c r="BU16" s="40"/>
      <c r="BV16" s="40"/>
      <c r="BW16" s="40"/>
      <c r="BX16" s="40"/>
      <c r="BY16" s="40"/>
      <c r="BZ16" s="40"/>
      <c r="CA16" s="40"/>
      <c r="CB16" s="40"/>
      <c r="CC16" s="40"/>
      <c r="CD16" s="40"/>
      <c r="CE16" s="40"/>
      <c r="CF16" s="40"/>
      <c r="CG16" s="40"/>
      <c r="CH16" s="40"/>
      <c r="CI16" s="40">
        <f>SUM(BR16:CH16)</f>
        <v>0</v>
      </c>
      <c r="CJ16" s="76" t="s">
        <v>15</v>
      </c>
      <c r="CK16" s="70">
        <f>SUM(BR18:CH18)</f>
        <v>0</v>
      </c>
      <c r="CL16" s="76" t="s">
        <v>15</v>
      </c>
      <c r="CM16" s="71">
        <f>SUM(CK16+BQ16)</f>
        <v>0</v>
      </c>
      <c r="CO16" s="5">
        <v>10</v>
      </c>
      <c r="CP16" s="264" t="str">
        <f>VLOOKUP(CO16,A7:B187,2)</f>
        <v>FAVRESSSE René</v>
      </c>
      <c r="CQ16" s="45">
        <f>SUM(BQ43)</f>
        <v>0</v>
      </c>
      <c r="CR16" s="45">
        <f>SUM(CK43)</f>
        <v>1050</v>
      </c>
      <c r="CS16" s="45">
        <f t="shared" si="2"/>
        <v>1050</v>
      </c>
      <c r="CW16" s="36"/>
      <c r="CX16" s="36"/>
      <c r="CY16" s="36"/>
    </row>
    <row r="17" spans="1:103" x14ac:dyDescent="0.25">
      <c r="B17" s="336"/>
      <c r="C17" s="4"/>
      <c r="D17" s="11">
        <v>0</v>
      </c>
      <c r="E17" s="11">
        <v>0</v>
      </c>
      <c r="F17" s="11">
        <v>0</v>
      </c>
      <c r="G17" s="11">
        <v>0</v>
      </c>
      <c r="H17" s="11">
        <v>0</v>
      </c>
      <c r="I17" s="11">
        <v>0</v>
      </c>
      <c r="J17" s="11">
        <v>0</v>
      </c>
      <c r="K17" s="11">
        <v>0</v>
      </c>
      <c r="L17" s="11">
        <v>0</v>
      </c>
      <c r="M17" s="11">
        <v>0</v>
      </c>
      <c r="N17" s="11">
        <v>0</v>
      </c>
      <c r="O17" s="11">
        <v>0</v>
      </c>
      <c r="P17" s="11">
        <v>0</v>
      </c>
      <c r="Q17" s="11">
        <v>0</v>
      </c>
      <c r="R17" s="11">
        <v>0</v>
      </c>
      <c r="S17" s="11">
        <v>0</v>
      </c>
      <c r="T17" s="11">
        <v>0</v>
      </c>
      <c r="U17" s="11">
        <v>0</v>
      </c>
      <c r="V17" s="11">
        <v>0</v>
      </c>
      <c r="W17" s="11">
        <v>0</v>
      </c>
      <c r="X17" s="11">
        <v>0</v>
      </c>
      <c r="Y17" s="11">
        <v>0</v>
      </c>
      <c r="Z17" s="11">
        <v>0</v>
      </c>
      <c r="AA17" s="11">
        <v>0</v>
      </c>
      <c r="AB17" s="11">
        <v>0</v>
      </c>
      <c r="AC17" s="11">
        <v>0</v>
      </c>
      <c r="AD17" s="11">
        <v>0</v>
      </c>
      <c r="AE17" s="11">
        <v>0</v>
      </c>
      <c r="AF17" s="11">
        <v>0</v>
      </c>
      <c r="AG17" s="11">
        <v>0</v>
      </c>
      <c r="AH17" s="11">
        <v>0</v>
      </c>
      <c r="AI17" s="11">
        <v>0</v>
      </c>
      <c r="AJ17" s="11">
        <v>0</v>
      </c>
      <c r="AK17" s="11">
        <v>0</v>
      </c>
      <c r="AL17" s="11">
        <v>0</v>
      </c>
      <c r="AM17" s="11">
        <v>0</v>
      </c>
      <c r="AN17" s="11">
        <v>0</v>
      </c>
      <c r="AO17" s="11">
        <v>0</v>
      </c>
      <c r="AP17" s="11">
        <v>0</v>
      </c>
      <c r="AQ17" s="11">
        <v>0</v>
      </c>
      <c r="AR17" s="11">
        <v>0</v>
      </c>
      <c r="AS17" s="11">
        <v>0</v>
      </c>
      <c r="AT17" s="11">
        <v>0</v>
      </c>
      <c r="AU17" s="11">
        <v>0</v>
      </c>
      <c r="AV17" s="11">
        <v>0</v>
      </c>
      <c r="AW17" s="11">
        <v>0</v>
      </c>
      <c r="AX17" s="11">
        <v>0</v>
      </c>
      <c r="AY17" s="11">
        <v>0</v>
      </c>
      <c r="AZ17" s="11">
        <v>0</v>
      </c>
      <c r="BA17" s="11">
        <v>0</v>
      </c>
      <c r="BB17" s="11">
        <v>0</v>
      </c>
      <c r="BC17" s="11">
        <v>0</v>
      </c>
      <c r="BD17" s="11">
        <v>0</v>
      </c>
      <c r="BE17" s="11">
        <v>0</v>
      </c>
      <c r="BF17" s="11">
        <v>0</v>
      </c>
      <c r="BG17" s="11">
        <v>0</v>
      </c>
      <c r="BH17" s="11">
        <v>0</v>
      </c>
      <c r="BI17" s="11">
        <v>0</v>
      </c>
      <c r="BJ17" s="11">
        <v>0</v>
      </c>
      <c r="BK17" s="11">
        <v>0</v>
      </c>
      <c r="BL17" s="11">
        <v>0</v>
      </c>
      <c r="BM17" s="11">
        <v>0</v>
      </c>
      <c r="BN17" s="11">
        <v>0</v>
      </c>
      <c r="BO17" s="174"/>
      <c r="BP17" s="76" t="s">
        <v>16</v>
      </c>
      <c r="BQ17" s="84">
        <f>SUM(C17:BN17)</f>
        <v>0</v>
      </c>
      <c r="BR17" s="11">
        <v>0</v>
      </c>
      <c r="BS17" s="11">
        <v>0</v>
      </c>
      <c r="BT17" s="11">
        <v>0</v>
      </c>
      <c r="BU17" s="11">
        <v>0</v>
      </c>
      <c r="BV17" s="11">
        <v>0</v>
      </c>
      <c r="BW17" s="11">
        <v>0</v>
      </c>
      <c r="BX17" s="11">
        <v>0</v>
      </c>
      <c r="BY17" s="11">
        <v>0</v>
      </c>
      <c r="BZ17" s="11">
        <v>0</v>
      </c>
      <c r="CA17" s="11">
        <v>0</v>
      </c>
      <c r="CB17" s="11">
        <v>0</v>
      </c>
      <c r="CC17" s="11">
        <v>0</v>
      </c>
      <c r="CD17" s="11">
        <v>0</v>
      </c>
      <c r="CE17" s="11">
        <v>0</v>
      </c>
      <c r="CF17" s="11">
        <v>0</v>
      </c>
      <c r="CG17" s="11">
        <v>0</v>
      </c>
      <c r="CH17" s="11">
        <v>0</v>
      </c>
      <c r="CI17" s="175"/>
      <c r="CJ17" s="76" t="s">
        <v>16</v>
      </c>
      <c r="CK17" s="46">
        <f>SUM(BR17:CI17)</f>
        <v>0</v>
      </c>
      <c r="CL17" s="76" t="s">
        <v>16</v>
      </c>
      <c r="CM17" s="46">
        <f>SUM(CK17+BQ17)</f>
        <v>0</v>
      </c>
      <c r="CO17" s="5">
        <v>11</v>
      </c>
      <c r="CP17" s="264" t="str">
        <f>VLOOKUP(CO17,A7:B187,2)</f>
        <v>GOFFIN Amaury</v>
      </c>
      <c r="CQ17" s="45">
        <f>SUM(BQ47)</f>
        <v>0</v>
      </c>
      <c r="CR17" s="45">
        <f>SUM(CK47)</f>
        <v>0</v>
      </c>
      <c r="CS17" s="45">
        <f t="shared" si="2"/>
        <v>0</v>
      </c>
      <c r="CW17" s="10"/>
      <c r="CX17" s="10"/>
      <c r="CY17" s="10"/>
    </row>
    <row r="18" spans="1:103" x14ac:dyDescent="0.25">
      <c r="A18" s="35"/>
      <c r="B18" s="337"/>
      <c r="C18" s="4"/>
      <c r="D18" s="11">
        <f t="shared" ref="D18:BN18" si="7">SUM((D15+D16)*D17)</f>
        <v>0</v>
      </c>
      <c r="E18" s="11">
        <f t="shared" si="7"/>
        <v>0</v>
      </c>
      <c r="F18" s="11">
        <f t="shared" si="7"/>
        <v>0</v>
      </c>
      <c r="G18" s="11">
        <f t="shared" si="7"/>
        <v>0</v>
      </c>
      <c r="H18" s="11">
        <f t="shared" si="7"/>
        <v>0</v>
      </c>
      <c r="I18" s="11">
        <f t="shared" si="7"/>
        <v>0</v>
      </c>
      <c r="J18" s="11">
        <f t="shared" si="7"/>
        <v>0</v>
      </c>
      <c r="K18" s="11">
        <f t="shared" si="7"/>
        <v>0</v>
      </c>
      <c r="L18" s="11">
        <f t="shared" si="7"/>
        <v>0</v>
      </c>
      <c r="M18" s="11">
        <f t="shared" si="7"/>
        <v>0</v>
      </c>
      <c r="N18" s="11">
        <f t="shared" si="7"/>
        <v>0</v>
      </c>
      <c r="O18" s="11">
        <f t="shared" si="7"/>
        <v>0</v>
      </c>
      <c r="P18" s="11">
        <f t="shared" si="7"/>
        <v>0</v>
      </c>
      <c r="Q18" s="11">
        <f t="shared" si="7"/>
        <v>0</v>
      </c>
      <c r="R18" s="11">
        <f t="shared" si="7"/>
        <v>0</v>
      </c>
      <c r="S18" s="11">
        <f t="shared" si="7"/>
        <v>0</v>
      </c>
      <c r="T18" s="11">
        <f t="shared" si="7"/>
        <v>0</v>
      </c>
      <c r="U18" s="11">
        <f t="shared" si="7"/>
        <v>0</v>
      </c>
      <c r="V18" s="11">
        <f t="shared" si="7"/>
        <v>0</v>
      </c>
      <c r="W18" s="11">
        <f t="shared" si="7"/>
        <v>0</v>
      </c>
      <c r="X18" s="11">
        <f t="shared" si="7"/>
        <v>0</v>
      </c>
      <c r="Y18" s="11">
        <f t="shared" si="7"/>
        <v>0</v>
      </c>
      <c r="Z18" s="11">
        <f t="shared" si="7"/>
        <v>0</v>
      </c>
      <c r="AA18" s="11">
        <f t="shared" si="7"/>
        <v>0</v>
      </c>
      <c r="AB18" s="11">
        <f t="shared" si="7"/>
        <v>0</v>
      </c>
      <c r="AC18" s="11">
        <f t="shared" si="7"/>
        <v>0</v>
      </c>
      <c r="AD18" s="11">
        <f t="shared" si="7"/>
        <v>0</v>
      </c>
      <c r="AE18" s="11">
        <f t="shared" si="7"/>
        <v>0</v>
      </c>
      <c r="AF18" s="11">
        <f t="shared" si="7"/>
        <v>0</v>
      </c>
      <c r="AG18" s="11">
        <f t="shared" si="7"/>
        <v>0</v>
      </c>
      <c r="AH18" s="11">
        <f t="shared" si="7"/>
        <v>0</v>
      </c>
      <c r="AI18" s="11">
        <f t="shared" si="7"/>
        <v>0</v>
      </c>
      <c r="AJ18" s="11">
        <f t="shared" si="7"/>
        <v>0</v>
      </c>
      <c r="AK18" s="11">
        <f t="shared" si="7"/>
        <v>0</v>
      </c>
      <c r="AL18" s="11">
        <f t="shared" si="7"/>
        <v>0</v>
      </c>
      <c r="AM18" s="11">
        <f t="shared" si="7"/>
        <v>0</v>
      </c>
      <c r="AN18" s="11">
        <f t="shared" si="7"/>
        <v>0</v>
      </c>
      <c r="AO18" s="11">
        <f t="shared" si="7"/>
        <v>0</v>
      </c>
      <c r="AP18" s="11">
        <f t="shared" si="7"/>
        <v>0</v>
      </c>
      <c r="AQ18" s="11">
        <f t="shared" si="7"/>
        <v>0</v>
      </c>
      <c r="AR18" s="11">
        <f t="shared" si="7"/>
        <v>0</v>
      </c>
      <c r="AS18" s="11">
        <f t="shared" si="7"/>
        <v>0</v>
      </c>
      <c r="AT18" s="11">
        <f t="shared" si="7"/>
        <v>0</v>
      </c>
      <c r="AU18" s="11">
        <f t="shared" si="7"/>
        <v>0</v>
      </c>
      <c r="AV18" s="11">
        <f t="shared" si="7"/>
        <v>0</v>
      </c>
      <c r="AW18" s="11">
        <f t="shared" si="7"/>
        <v>0</v>
      </c>
      <c r="AX18" s="11">
        <f t="shared" si="7"/>
        <v>0</v>
      </c>
      <c r="AY18" s="11">
        <f t="shared" si="7"/>
        <v>0</v>
      </c>
      <c r="AZ18" s="11">
        <f t="shared" si="7"/>
        <v>0</v>
      </c>
      <c r="BA18" s="11">
        <f t="shared" si="7"/>
        <v>0</v>
      </c>
      <c r="BB18" s="11">
        <f t="shared" si="7"/>
        <v>0</v>
      </c>
      <c r="BC18" s="11">
        <f t="shared" si="7"/>
        <v>0</v>
      </c>
      <c r="BD18" s="11">
        <f t="shared" si="7"/>
        <v>0</v>
      </c>
      <c r="BE18" s="11">
        <f t="shared" si="7"/>
        <v>0</v>
      </c>
      <c r="BF18" s="11">
        <f t="shared" si="7"/>
        <v>0</v>
      </c>
      <c r="BG18" s="11">
        <v>0</v>
      </c>
      <c r="BH18" s="11">
        <v>0</v>
      </c>
      <c r="BI18" s="11">
        <v>0</v>
      </c>
      <c r="BJ18" s="11">
        <v>0</v>
      </c>
      <c r="BK18" s="11">
        <f t="shared" si="7"/>
        <v>0</v>
      </c>
      <c r="BL18" s="11">
        <f t="shared" si="7"/>
        <v>0</v>
      </c>
      <c r="BM18" s="11">
        <f t="shared" si="7"/>
        <v>0</v>
      </c>
      <c r="BN18" s="11">
        <f t="shared" si="7"/>
        <v>0</v>
      </c>
      <c r="BO18" s="174"/>
      <c r="BP18" s="76" t="s">
        <v>27</v>
      </c>
      <c r="BQ18" s="84">
        <f>COUNTIF(D15:BN15,"&gt;0")</f>
        <v>0</v>
      </c>
      <c r="BR18" s="11">
        <f t="shared" ref="BR18:CH18" si="8">SUM((BR15+BR16)*BR17)</f>
        <v>0</v>
      </c>
      <c r="BS18" s="11">
        <f t="shared" si="8"/>
        <v>0</v>
      </c>
      <c r="BT18" s="11">
        <f t="shared" si="8"/>
        <v>0</v>
      </c>
      <c r="BU18" s="11">
        <f t="shared" si="8"/>
        <v>0</v>
      </c>
      <c r="BV18" s="11">
        <f t="shared" si="8"/>
        <v>0</v>
      </c>
      <c r="BW18" s="11">
        <f t="shared" si="8"/>
        <v>0</v>
      </c>
      <c r="BX18" s="11">
        <f t="shared" si="8"/>
        <v>0</v>
      </c>
      <c r="BY18" s="11">
        <f t="shared" si="8"/>
        <v>0</v>
      </c>
      <c r="BZ18" s="11">
        <f t="shared" si="8"/>
        <v>0</v>
      </c>
      <c r="CA18" s="11">
        <f t="shared" si="8"/>
        <v>0</v>
      </c>
      <c r="CB18" s="11">
        <f t="shared" si="8"/>
        <v>0</v>
      </c>
      <c r="CC18" s="11">
        <f t="shared" si="8"/>
        <v>0</v>
      </c>
      <c r="CD18" s="11">
        <f t="shared" si="8"/>
        <v>0</v>
      </c>
      <c r="CE18" s="11">
        <f t="shared" si="8"/>
        <v>0</v>
      </c>
      <c r="CF18" s="11">
        <f t="shared" si="8"/>
        <v>0</v>
      </c>
      <c r="CG18" s="11">
        <f t="shared" si="8"/>
        <v>0</v>
      </c>
      <c r="CH18" s="11">
        <f t="shared" si="8"/>
        <v>0</v>
      </c>
      <c r="CI18" s="175"/>
      <c r="CJ18" s="76" t="s">
        <v>28</v>
      </c>
      <c r="CK18" s="46">
        <f>COUNTIF(BR15:CH15,"&gt;0")</f>
        <v>0</v>
      </c>
      <c r="CL18" s="76" t="s">
        <v>27</v>
      </c>
      <c r="CM18" s="46">
        <f>SUM(CK18+BQ18)</f>
        <v>0</v>
      </c>
      <c r="CO18" s="5">
        <v>12</v>
      </c>
      <c r="CP18" s="264" t="str">
        <f>VLOOKUP(CO18,A7:B187,2)</f>
        <v>GUILLAUME Philippe</v>
      </c>
      <c r="CQ18" s="45">
        <f>SUM(BQ51)</f>
        <v>0</v>
      </c>
      <c r="CR18" s="45">
        <f>SUM(CK51)</f>
        <v>0</v>
      </c>
      <c r="CS18" s="45">
        <f t="shared" si="2"/>
        <v>0</v>
      </c>
      <c r="CW18" s="36"/>
      <c r="CX18" s="36"/>
      <c r="CY18" s="36"/>
    </row>
    <row r="19" spans="1:103" x14ac:dyDescent="0.25">
      <c r="A19" s="135">
        <v>4</v>
      </c>
      <c r="B19" s="335" t="str">
        <f>VLOOKUP(A19,'Numéro licences'!$H$4:$I$47,2)</f>
        <v>BERDOYES Yannick</v>
      </c>
      <c r="C19" s="139" t="s">
        <v>4</v>
      </c>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68">
        <f>SUM(D19:BN19)</f>
        <v>0</v>
      </c>
      <c r="BP19" s="76" t="s">
        <v>14</v>
      </c>
      <c r="BQ19" s="82">
        <f>SUM(BO19+BO20)</f>
        <v>0</v>
      </c>
      <c r="BR19" s="40"/>
      <c r="BS19" s="40"/>
      <c r="BT19" s="40"/>
      <c r="BU19" s="17"/>
      <c r="BV19" s="40"/>
      <c r="BW19" s="40"/>
      <c r="BX19" s="40"/>
      <c r="BY19" s="40"/>
      <c r="BZ19" s="40"/>
      <c r="CA19" s="40"/>
      <c r="CB19" s="40"/>
      <c r="CC19" s="40"/>
      <c r="CD19" s="40"/>
      <c r="CE19" s="40"/>
      <c r="CF19" s="40"/>
      <c r="CG19" s="40"/>
      <c r="CH19" s="40"/>
      <c r="CI19" s="40">
        <f>SUM(BR19:CH19)</f>
        <v>0</v>
      </c>
      <c r="CJ19" s="76" t="s">
        <v>14</v>
      </c>
      <c r="CK19" s="41">
        <f>SUM(CI19+CI20)</f>
        <v>0</v>
      </c>
      <c r="CL19" s="76" t="s">
        <v>14</v>
      </c>
      <c r="CM19" s="28">
        <f>SUM(BQ19+CK19)</f>
        <v>0</v>
      </c>
      <c r="CO19" s="5">
        <v>13</v>
      </c>
      <c r="CP19" s="264" t="str">
        <f>VLOOKUP(CO19,A7:B187,2)</f>
        <v>JAMOTTE Jean</v>
      </c>
      <c r="CQ19" s="45">
        <f>SUM(BQ55)</f>
        <v>0</v>
      </c>
      <c r="CR19" s="45">
        <f>SUM(CK55)</f>
        <v>1033</v>
      </c>
      <c r="CS19" s="45">
        <f t="shared" si="2"/>
        <v>1033</v>
      </c>
      <c r="CW19" s="36"/>
      <c r="CX19" s="36"/>
      <c r="CY19" s="36"/>
    </row>
    <row r="20" spans="1:103" x14ac:dyDescent="0.25">
      <c r="A20" s="34"/>
      <c r="B20" s="336"/>
      <c r="C20" s="139" t="s">
        <v>5</v>
      </c>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68">
        <f>SUM(D20:BN20)</f>
        <v>0</v>
      </c>
      <c r="BP20" s="76" t="s">
        <v>15</v>
      </c>
      <c r="BQ20" s="83">
        <f>SUM(D22:BN22)</f>
        <v>0</v>
      </c>
      <c r="BR20" s="40"/>
      <c r="BS20" s="40"/>
      <c r="BT20" s="40"/>
      <c r="BU20" s="16"/>
      <c r="BV20" s="40"/>
      <c r="BW20" s="40"/>
      <c r="BX20" s="40"/>
      <c r="BY20" s="40"/>
      <c r="BZ20" s="40"/>
      <c r="CA20" s="40"/>
      <c r="CB20" s="40"/>
      <c r="CC20" s="40"/>
      <c r="CD20" s="40"/>
      <c r="CE20" s="40"/>
      <c r="CF20" s="40"/>
      <c r="CG20" s="40"/>
      <c r="CH20" s="40"/>
      <c r="CI20" s="40">
        <f>SUM(BR20:CH20)</f>
        <v>0</v>
      </c>
      <c r="CJ20" s="76" t="s">
        <v>15</v>
      </c>
      <c r="CK20" s="70">
        <f>SUM(BR22:CH22)</f>
        <v>0</v>
      </c>
      <c r="CL20" s="76" t="s">
        <v>15</v>
      </c>
      <c r="CM20" s="71">
        <f>SUM(CK20+BQ20)</f>
        <v>0</v>
      </c>
      <c r="CO20" s="5">
        <v>14</v>
      </c>
      <c r="CP20" s="264" t="str">
        <f>VLOOKUP(CO20,A7:B187,2)</f>
        <v>LAMBOTTE Didier</v>
      </c>
      <c r="CQ20" s="45">
        <f>SUM(BQ59)</f>
        <v>0</v>
      </c>
      <c r="CR20" s="45">
        <f>SUM(CK59)</f>
        <v>0</v>
      </c>
      <c r="CS20" s="45">
        <f t="shared" si="2"/>
        <v>0</v>
      </c>
      <c r="CW20" s="36"/>
      <c r="CX20" s="36"/>
      <c r="CY20" s="36"/>
    </row>
    <row r="21" spans="1:103" x14ac:dyDescent="0.25">
      <c r="B21" s="336"/>
      <c r="C21" s="136"/>
      <c r="D21" s="11">
        <v>0</v>
      </c>
      <c r="E21" s="11">
        <v>0</v>
      </c>
      <c r="F21" s="11">
        <v>0</v>
      </c>
      <c r="G21" s="11">
        <v>0</v>
      </c>
      <c r="H21" s="11">
        <v>0</v>
      </c>
      <c r="I21" s="11">
        <v>0</v>
      </c>
      <c r="J21" s="11">
        <v>0</v>
      </c>
      <c r="K21" s="11">
        <v>0</v>
      </c>
      <c r="L21" s="11">
        <v>0</v>
      </c>
      <c r="M21" s="11">
        <v>0</v>
      </c>
      <c r="N21" s="11">
        <v>0</v>
      </c>
      <c r="O21" s="11">
        <v>0</v>
      </c>
      <c r="P21" s="11">
        <v>0</v>
      </c>
      <c r="Q21" s="11">
        <v>0</v>
      </c>
      <c r="R21" s="11">
        <v>0</v>
      </c>
      <c r="S21" s="11">
        <v>0</v>
      </c>
      <c r="T21" s="11">
        <v>0</v>
      </c>
      <c r="U21" s="11">
        <v>0</v>
      </c>
      <c r="V21" s="11">
        <v>0</v>
      </c>
      <c r="W21" s="11">
        <v>0</v>
      </c>
      <c r="X21" s="11">
        <v>0</v>
      </c>
      <c r="Y21" s="11">
        <v>0</v>
      </c>
      <c r="Z21" s="11">
        <v>0</v>
      </c>
      <c r="AA21" s="11">
        <v>0</v>
      </c>
      <c r="AB21" s="11">
        <v>0</v>
      </c>
      <c r="AC21" s="11">
        <v>0</v>
      </c>
      <c r="AD21" s="11">
        <v>0</v>
      </c>
      <c r="AE21" s="11">
        <v>0</v>
      </c>
      <c r="AF21" s="11">
        <v>0</v>
      </c>
      <c r="AG21" s="11">
        <v>0</v>
      </c>
      <c r="AH21" s="11">
        <v>0</v>
      </c>
      <c r="AI21" s="11">
        <v>0</v>
      </c>
      <c r="AJ21" s="11">
        <v>0</v>
      </c>
      <c r="AK21" s="11">
        <v>0</v>
      </c>
      <c r="AL21" s="11">
        <v>0</v>
      </c>
      <c r="AM21" s="11">
        <v>0</v>
      </c>
      <c r="AN21" s="11">
        <v>0</v>
      </c>
      <c r="AO21" s="11">
        <v>0</v>
      </c>
      <c r="AP21" s="11">
        <v>0</v>
      </c>
      <c r="AQ21" s="11">
        <v>0</v>
      </c>
      <c r="AR21" s="11">
        <v>0</v>
      </c>
      <c r="AS21" s="11">
        <v>0</v>
      </c>
      <c r="AT21" s="11">
        <v>0</v>
      </c>
      <c r="AU21" s="11">
        <v>0</v>
      </c>
      <c r="AV21" s="11">
        <v>0</v>
      </c>
      <c r="AW21" s="11">
        <v>0</v>
      </c>
      <c r="AX21" s="11">
        <v>0</v>
      </c>
      <c r="AY21" s="11">
        <v>0</v>
      </c>
      <c r="AZ21" s="11">
        <v>0</v>
      </c>
      <c r="BA21" s="11">
        <v>0</v>
      </c>
      <c r="BB21" s="11">
        <v>0</v>
      </c>
      <c r="BC21" s="11">
        <v>0</v>
      </c>
      <c r="BD21" s="11">
        <v>0</v>
      </c>
      <c r="BE21" s="11">
        <v>0</v>
      </c>
      <c r="BF21" s="11">
        <v>0</v>
      </c>
      <c r="BG21" s="11">
        <v>0</v>
      </c>
      <c r="BH21" s="11">
        <v>0</v>
      </c>
      <c r="BI21" s="11">
        <v>0</v>
      </c>
      <c r="BJ21" s="11">
        <v>0</v>
      </c>
      <c r="BK21" s="11">
        <v>0</v>
      </c>
      <c r="BL21" s="11">
        <v>0</v>
      </c>
      <c r="BM21" s="11">
        <v>0</v>
      </c>
      <c r="BN21" s="11">
        <v>0</v>
      </c>
      <c r="BO21" s="174"/>
      <c r="BP21" s="76" t="s">
        <v>16</v>
      </c>
      <c r="BQ21" s="84">
        <f>SUM(C21:BN21)</f>
        <v>0</v>
      </c>
      <c r="BR21" s="11">
        <v>0</v>
      </c>
      <c r="BS21" s="11">
        <v>0</v>
      </c>
      <c r="BT21" s="11">
        <v>0</v>
      </c>
      <c r="BU21" s="11">
        <v>0</v>
      </c>
      <c r="BV21" s="11">
        <v>0</v>
      </c>
      <c r="BW21" s="11">
        <v>0</v>
      </c>
      <c r="BX21" s="11">
        <v>0</v>
      </c>
      <c r="BY21" s="11">
        <v>0</v>
      </c>
      <c r="BZ21" s="11">
        <v>0</v>
      </c>
      <c r="CA21" s="11">
        <v>0</v>
      </c>
      <c r="CB21" s="11">
        <v>0</v>
      </c>
      <c r="CC21" s="11">
        <v>0</v>
      </c>
      <c r="CD21" s="11">
        <v>0</v>
      </c>
      <c r="CE21" s="11">
        <v>0</v>
      </c>
      <c r="CF21" s="11">
        <v>0</v>
      </c>
      <c r="CG21" s="11">
        <v>0</v>
      </c>
      <c r="CH21" s="11">
        <v>0</v>
      </c>
      <c r="CI21" s="175"/>
      <c r="CJ21" s="76" t="s">
        <v>16</v>
      </c>
      <c r="CK21" s="46">
        <f>SUM(BR21:CI21)</f>
        <v>0</v>
      </c>
      <c r="CL21" s="76" t="s">
        <v>16</v>
      </c>
      <c r="CM21" s="46">
        <f>SUM(CK21+BQ21)</f>
        <v>0</v>
      </c>
      <c r="CO21" s="5">
        <v>15</v>
      </c>
      <c r="CP21" s="264" t="str">
        <f>VLOOKUP(CO21,A7:B187,2)</f>
        <v>LESCAL Thierry</v>
      </c>
      <c r="CQ21" s="45">
        <f>SUM(BQ63)</f>
        <v>0</v>
      </c>
      <c r="CR21" s="45">
        <f>SUM(CK63)</f>
        <v>1033</v>
      </c>
      <c r="CS21" s="45">
        <f t="shared" si="2"/>
        <v>1033</v>
      </c>
      <c r="CW21" s="36"/>
      <c r="CX21" s="36"/>
      <c r="CY21" s="36"/>
    </row>
    <row r="22" spans="1:103" x14ac:dyDescent="0.25">
      <c r="B22" s="337"/>
      <c r="C22" s="136"/>
      <c r="D22" s="11">
        <f t="shared" ref="D22:BN22" si="9">SUM((D19+D20)*D21)</f>
        <v>0</v>
      </c>
      <c r="E22" s="11">
        <f t="shared" si="9"/>
        <v>0</v>
      </c>
      <c r="F22" s="11">
        <f t="shared" si="9"/>
        <v>0</v>
      </c>
      <c r="G22" s="11">
        <f t="shared" si="9"/>
        <v>0</v>
      </c>
      <c r="H22" s="11">
        <f t="shared" si="9"/>
        <v>0</v>
      </c>
      <c r="I22" s="11">
        <f t="shared" si="9"/>
        <v>0</v>
      </c>
      <c r="J22" s="11">
        <f t="shared" si="9"/>
        <v>0</v>
      </c>
      <c r="K22" s="11">
        <f t="shared" si="9"/>
        <v>0</v>
      </c>
      <c r="L22" s="11">
        <f t="shared" si="9"/>
        <v>0</v>
      </c>
      <c r="M22" s="11">
        <f t="shared" si="9"/>
        <v>0</v>
      </c>
      <c r="N22" s="11">
        <f t="shared" si="9"/>
        <v>0</v>
      </c>
      <c r="O22" s="11">
        <f t="shared" si="9"/>
        <v>0</v>
      </c>
      <c r="P22" s="11">
        <f t="shared" si="9"/>
        <v>0</v>
      </c>
      <c r="Q22" s="11">
        <f t="shared" si="9"/>
        <v>0</v>
      </c>
      <c r="R22" s="11">
        <f t="shared" si="9"/>
        <v>0</v>
      </c>
      <c r="S22" s="11">
        <f t="shared" si="9"/>
        <v>0</v>
      </c>
      <c r="T22" s="11">
        <f t="shared" si="9"/>
        <v>0</v>
      </c>
      <c r="U22" s="11">
        <f t="shared" si="9"/>
        <v>0</v>
      </c>
      <c r="V22" s="11">
        <f t="shared" si="9"/>
        <v>0</v>
      </c>
      <c r="W22" s="11">
        <f t="shared" si="9"/>
        <v>0</v>
      </c>
      <c r="X22" s="11">
        <f t="shared" si="9"/>
        <v>0</v>
      </c>
      <c r="Y22" s="11">
        <f t="shared" si="9"/>
        <v>0</v>
      </c>
      <c r="Z22" s="11">
        <f t="shared" si="9"/>
        <v>0</v>
      </c>
      <c r="AA22" s="11">
        <f t="shared" si="9"/>
        <v>0</v>
      </c>
      <c r="AB22" s="11">
        <f t="shared" si="9"/>
        <v>0</v>
      </c>
      <c r="AC22" s="11">
        <f t="shared" si="9"/>
        <v>0</v>
      </c>
      <c r="AD22" s="11">
        <f t="shared" si="9"/>
        <v>0</v>
      </c>
      <c r="AE22" s="11">
        <f t="shared" si="9"/>
        <v>0</v>
      </c>
      <c r="AF22" s="11">
        <f t="shared" si="9"/>
        <v>0</v>
      </c>
      <c r="AG22" s="11">
        <f t="shared" si="9"/>
        <v>0</v>
      </c>
      <c r="AH22" s="11">
        <f t="shared" si="9"/>
        <v>0</v>
      </c>
      <c r="AI22" s="11">
        <f t="shared" si="9"/>
        <v>0</v>
      </c>
      <c r="AJ22" s="11">
        <f t="shared" si="9"/>
        <v>0</v>
      </c>
      <c r="AK22" s="11">
        <f t="shared" si="9"/>
        <v>0</v>
      </c>
      <c r="AL22" s="11">
        <f t="shared" si="9"/>
        <v>0</v>
      </c>
      <c r="AM22" s="11">
        <f t="shared" si="9"/>
        <v>0</v>
      </c>
      <c r="AN22" s="11">
        <f t="shared" si="9"/>
        <v>0</v>
      </c>
      <c r="AO22" s="11">
        <f t="shared" si="9"/>
        <v>0</v>
      </c>
      <c r="AP22" s="11">
        <f t="shared" si="9"/>
        <v>0</v>
      </c>
      <c r="AQ22" s="11">
        <f t="shared" si="9"/>
        <v>0</v>
      </c>
      <c r="AR22" s="11">
        <f t="shared" si="9"/>
        <v>0</v>
      </c>
      <c r="AS22" s="11">
        <f t="shared" si="9"/>
        <v>0</v>
      </c>
      <c r="AT22" s="11">
        <f t="shared" si="9"/>
        <v>0</v>
      </c>
      <c r="AU22" s="11">
        <f t="shared" si="9"/>
        <v>0</v>
      </c>
      <c r="AV22" s="11">
        <f t="shared" si="9"/>
        <v>0</v>
      </c>
      <c r="AW22" s="11">
        <f t="shared" si="9"/>
        <v>0</v>
      </c>
      <c r="AX22" s="11">
        <f t="shared" si="9"/>
        <v>0</v>
      </c>
      <c r="AY22" s="11">
        <f t="shared" si="9"/>
        <v>0</v>
      </c>
      <c r="AZ22" s="11">
        <f t="shared" si="9"/>
        <v>0</v>
      </c>
      <c r="BA22" s="11">
        <f t="shared" si="9"/>
        <v>0</v>
      </c>
      <c r="BB22" s="11">
        <f t="shared" si="9"/>
        <v>0</v>
      </c>
      <c r="BC22" s="11">
        <f t="shared" si="9"/>
        <v>0</v>
      </c>
      <c r="BD22" s="11">
        <f t="shared" si="9"/>
        <v>0</v>
      </c>
      <c r="BE22" s="11">
        <f t="shared" si="9"/>
        <v>0</v>
      </c>
      <c r="BF22" s="11">
        <f t="shared" si="9"/>
        <v>0</v>
      </c>
      <c r="BG22" s="11">
        <v>0</v>
      </c>
      <c r="BH22" s="11">
        <v>0</v>
      </c>
      <c r="BI22" s="11">
        <v>0</v>
      </c>
      <c r="BJ22" s="11">
        <v>0</v>
      </c>
      <c r="BK22" s="11">
        <f t="shared" si="9"/>
        <v>0</v>
      </c>
      <c r="BL22" s="11">
        <f t="shared" si="9"/>
        <v>0</v>
      </c>
      <c r="BM22" s="11">
        <f t="shared" si="9"/>
        <v>0</v>
      </c>
      <c r="BN22" s="11">
        <f t="shared" si="9"/>
        <v>0</v>
      </c>
      <c r="BO22" s="174"/>
      <c r="BP22" s="76" t="s">
        <v>27</v>
      </c>
      <c r="BQ22" s="84">
        <f>COUNTIF(D19:BN19,"&gt;0")</f>
        <v>0</v>
      </c>
      <c r="BR22" s="11">
        <f t="shared" ref="BR22:CH22" si="10">SUM((BR19+BR20)*BR21)</f>
        <v>0</v>
      </c>
      <c r="BS22" s="11">
        <f t="shared" si="10"/>
        <v>0</v>
      </c>
      <c r="BT22" s="11">
        <f t="shared" si="10"/>
        <v>0</v>
      </c>
      <c r="BU22" s="11">
        <f t="shared" si="10"/>
        <v>0</v>
      </c>
      <c r="BV22" s="11">
        <f t="shared" si="10"/>
        <v>0</v>
      </c>
      <c r="BW22" s="11">
        <f t="shared" si="10"/>
        <v>0</v>
      </c>
      <c r="BX22" s="11">
        <f t="shared" si="10"/>
        <v>0</v>
      </c>
      <c r="BY22" s="11">
        <f t="shared" si="10"/>
        <v>0</v>
      </c>
      <c r="BZ22" s="11">
        <f t="shared" si="10"/>
        <v>0</v>
      </c>
      <c r="CA22" s="11">
        <f t="shared" si="10"/>
        <v>0</v>
      </c>
      <c r="CB22" s="11">
        <f t="shared" si="10"/>
        <v>0</v>
      </c>
      <c r="CC22" s="11">
        <f t="shared" si="10"/>
        <v>0</v>
      </c>
      <c r="CD22" s="11">
        <f t="shared" si="10"/>
        <v>0</v>
      </c>
      <c r="CE22" s="11">
        <f t="shared" si="10"/>
        <v>0</v>
      </c>
      <c r="CF22" s="11">
        <f t="shared" si="10"/>
        <v>0</v>
      </c>
      <c r="CG22" s="11">
        <f t="shared" si="10"/>
        <v>0</v>
      </c>
      <c r="CH22" s="11">
        <f t="shared" si="10"/>
        <v>0</v>
      </c>
      <c r="CI22" s="175"/>
      <c r="CJ22" s="76" t="s">
        <v>28</v>
      </c>
      <c r="CK22" s="46">
        <f>COUNTIF(BR19:CH19,"&gt;0")</f>
        <v>0</v>
      </c>
      <c r="CL22" s="76" t="s">
        <v>27</v>
      </c>
      <c r="CM22" s="46">
        <f>SUM(CK22+BQ22)</f>
        <v>0</v>
      </c>
      <c r="CO22" s="5">
        <v>16</v>
      </c>
      <c r="CP22" s="264" t="str">
        <f>VLOOKUP(CO22,A7:B187,2)</f>
        <v>MALLIEN Philippe</v>
      </c>
      <c r="CQ22" s="45">
        <f>SUM(BQ67)</f>
        <v>0</v>
      </c>
      <c r="CR22" s="45">
        <f>SUM(CK67)</f>
        <v>1033</v>
      </c>
      <c r="CS22" s="45">
        <f t="shared" si="2"/>
        <v>1033</v>
      </c>
      <c r="CV22" s="58"/>
      <c r="CW22" s="36"/>
      <c r="CX22" s="36"/>
      <c r="CY22" s="36"/>
    </row>
    <row r="23" spans="1:103" x14ac:dyDescent="0.25">
      <c r="A23" s="135">
        <v>5</v>
      </c>
      <c r="B23" s="335" t="str">
        <f>VLOOKUP(A23,'Numéro licences'!$H$4:$I$47,2)</f>
        <v>BRUNEAU Denis-Claude</v>
      </c>
      <c r="C23" s="66" t="s">
        <v>4</v>
      </c>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68">
        <f>SUM(D23:BN23)</f>
        <v>0</v>
      </c>
      <c r="BP23" s="76" t="s">
        <v>14</v>
      </c>
      <c r="BQ23" s="82">
        <f>SUM(BO23+BO24)</f>
        <v>0</v>
      </c>
      <c r="BR23" s="40"/>
      <c r="BS23" s="40">
        <v>908</v>
      </c>
      <c r="BT23" s="40"/>
      <c r="BU23" s="40"/>
      <c r="BV23" s="40"/>
      <c r="BW23" s="40"/>
      <c r="BX23" s="40"/>
      <c r="BY23" s="40"/>
      <c r="BZ23" s="40"/>
      <c r="CA23" s="40"/>
      <c r="CB23" s="40"/>
      <c r="CC23" s="40"/>
      <c r="CD23" s="40"/>
      <c r="CE23" s="40"/>
      <c r="CF23" s="40"/>
      <c r="CG23" s="40"/>
      <c r="CH23" s="40"/>
      <c r="CI23" s="40">
        <f>SUM(BR23:CH23)</f>
        <v>908</v>
      </c>
      <c r="CJ23" s="76" t="s">
        <v>14</v>
      </c>
      <c r="CK23" s="41">
        <f>SUM(CI23+CI24)</f>
        <v>1033</v>
      </c>
      <c r="CL23" s="76" t="s">
        <v>14</v>
      </c>
      <c r="CM23" s="28">
        <f>SUM(BQ23+CK23)</f>
        <v>1033</v>
      </c>
      <c r="CO23" s="5">
        <v>17</v>
      </c>
      <c r="CP23" s="264" t="str">
        <f>VLOOKUP(CO23,A7:B187,2)</f>
        <v>MARIEL Didier</v>
      </c>
      <c r="CQ23" s="45">
        <f>SUM(BQ71)</f>
        <v>0</v>
      </c>
      <c r="CR23" s="45">
        <f>SUM(CK71)</f>
        <v>0</v>
      </c>
      <c r="CS23" s="45">
        <f t="shared" si="2"/>
        <v>0</v>
      </c>
      <c r="CW23" s="36"/>
      <c r="CX23" s="36"/>
      <c r="CY23" s="36"/>
    </row>
    <row r="24" spans="1:103" x14ac:dyDescent="0.25">
      <c r="A24" s="34"/>
      <c r="B24" s="336"/>
      <c r="C24" s="66" t="s">
        <v>5</v>
      </c>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68">
        <f>SUM(D24:BN24)</f>
        <v>0</v>
      </c>
      <c r="BP24" s="76" t="s">
        <v>15</v>
      </c>
      <c r="BQ24" s="83">
        <f>SUM(D26:BN26)</f>
        <v>0</v>
      </c>
      <c r="BR24" s="40"/>
      <c r="BS24" s="40">
        <v>125</v>
      </c>
      <c r="BT24" s="40"/>
      <c r="BU24" s="40"/>
      <c r="BV24" s="40"/>
      <c r="BW24" s="40"/>
      <c r="BX24" s="40"/>
      <c r="BY24" s="40"/>
      <c r="BZ24" s="40"/>
      <c r="CA24" s="40"/>
      <c r="CB24" s="40"/>
      <c r="CC24" s="40"/>
      <c r="CD24" s="40"/>
      <c r="CE24" s="40"/>
      <c r="CF24" s="40"/>
      <c r="CG24" s="40"/>
      <c r="CH24" s="40"/>
      <c r="CI24" s="40">
        <f>SUM(BR24:CH24)</f>
        <v>125</v>
      </c>
      <c r="CJ24" s="76" t="s">
        <v>15</v>
      </c>
      <c r="CK24" s="70">
        <f>SUM(BR26:CH26)</f>
        <v>1033</v>
      </c>
      <c r="CL24" s="76" t="s">
        <v>15</v>
      </c>
      <c r="CM24" s="71">
        <f>SUM(CK24+BQ24)</f>
        <v>1033</v>
      </c>
      <c r="CO24" s="5">
        <v>18</v>
      </c>
      <c r="CP24" s="264" t="str">
        <f>VLOOKUP(CO24,A7:B187,2)</f>
        <v>MILET Benoit</v>
      </c>
      <c r="CQ24" s="45">
        <f>SUM(BQ75)</f>
        <v>5681</v>
      </c>
      <c r="CR24" s="45">
        <f>SUM(CK75)</f>
        <v>1033</v>
      </c>
      <c r="CS24" s="45">
        <f t="shared" si="2"/>
        <v>6714</v>
      </c>
      <c r="CV24" s="58"/>
      <c r="CW24" s="36"/>
      <c r="CX24" s="36"/>
      <c r="CY24" s="36"/>
    </row>
    <row r="25" spans="1:103" x14ac:dyDescent="0.25">
      <c r="B25" s="336"/>
      <c r="C25" s="4"/>
      <c r="D25" s="11">
        <v>0</v>
      </c>
      <c r="E25" s="11">
        <v>0</v>
      </c>
      <c r="F25" s="11">
        <v>0</v>
      </c>
      <c r="G25" s="11">
        <v>0</v>
      </c>
      <c r="H25" s="11">
        <v>0</v>
      </c>
      <c r="I25" s="11">
        <v>0</v>
      </c>
      <c r="J25" s="11">
        <v>0</v>
      </c>
      <c r="K25" s="11">
        <v>0</v>
      </c>
      <c r="L25" s="11">
        <v>0</v>
      </c>
      <c r="M25" s="11">
        <v>0</v>
      </c>
      <c r="N25" s="11">
        <v>0</v>
      </c>
      <c r="O25" s="11">
        <v>0</v>
      </c>
      <c r="P25" s="11">
        <v>0</v>
      </c>
      <c r="Q25" s="11">
        <v>0</v>
      </c>
      <c r="R25" s="11">
        <v>0</v>
      </c>
      <c r="S25" s="11">
        <v>0</v>
      </c>
      <c r="T25" s="11">
        <v>0</v>
      </c>
      <c r="U25" s="11">
        <v>0</v>
      </c>
      <c r="V25" s="11">
        <v>0</v>
      </c>
      <c r="W25" s="11">
        <v>0</v>
      </c>
      <c r="X25" s="11">
        <v>0</v>
      </c>
      <c r="Y25" s="11">
        <v>0</v>
      </c>
      <c r="Z25" s="11">
        <v>0</v>
      </c>
      <c r="AA25" s="11">
        <v>0</v>
      </c>
      <c r="AB25" s="11">
        <v>0</v>
      </c>
      <c r="AC25" s="11">
        <v>0</v>
      </c>
      <c r="AD25" s="11">
        <v>0</v>
      </c>
      <c r="AE25" s="11">
        <v>0</v>
      </c>
      <c r="AF25" s="11">
        <v>0</v>
      </c>
      <c r="AG25" s="11">
        <v>0</v>
      </c>
      <c r="AH25" s="11">
        <v>0</v>
      </c>
      <c r="AI25" s="11">
        <v>0</v>
      </c>
      <c r="AJ25" s="11">
        <v>0</v>
      </c>
      <c r="AK25" s="11">
        <v>0</v>
      </c>
      <c r="AL25" s="11">
        <v>0</v>
      </c>
      <c r="AM25" s="11">
        <v>0</v>
      </c>
      <c r="AN25" s="11">
        <v>0</v>
      </c>
      <c r="AO25" s="11">
        <v>0</v>
      </c>
      <c r="AP25" s="11">
        <v>0</v>
      </c>
      <c r="AQ25" s="11">
        <v>0</v>
      </c>
      <c r="AR25" s="11">
        <v>0</v>
      </c>
      <c r="AS25" s="11">
        <v>0</v>
      </c>
      <c r="AT25" s="11">
        <v>0</v>
      </c>
      <c r="AU25" s="11">
        <v>0</v>
      </c>
      <c r="AV25" s="11">
        <v>0</v>
      </c>
      <c r="AW25" s="11">
        <v>0</v>
      </c>
      <c r="AX25" s="11">
        <v>0</v>
      </c>
      <c r="AY25" s="11">
        <v>0</v>
      </c>
      <c r="AZ25" s="11">
        <v>0</v>
      </c>
      <c r="BA25" s="11">
        <v>0</v>
      </c>
      <c r="BB25" s="11">
        <v>0</v>
      </c>
      <c r="BC25" s="11">
        <v>0</v>
      </c>
      <c r="BD25" s="11">
        <v>0</v>
      </c>
      <c r="BE25" s="11">
        <v>0</v>
      </c>
      <c r="BF25" s="11">
        <v>0</v>
      </c>
      <c r="BG25" s="11">
        <v>0</v>
      </c>
      <c r="BH25" s="11">
        <v>0</v>
      </c>
      <c r="BI25" s="11">
        <v>0</v>
      </c>
      <c r="BJ25" s="11">
        <v>0</v>
      </c>
      <c r="BK25" s="11">
        <v>0</v>
      </c>
      <c r="BL25" s="11">
        <v>0</v>
      </c>
      <c r="BM25" s="11">
        <v>0</v>
      </c>
      <c r="BN25" s="11">
        <v>0</v>
      </c>
      <c r="BO25" s="174"/>
      <c r="BP25" s="76" t="s">
        <v>16</v>
      </c>
      <c r="BQ25" s="84">
        <f>SUM(C25:BN25)</f>
        <v>0</v>
      </c>
      <c r="BR25" s="11">
        <v>0</v>
      </c>
      <c r="BS25" s="11">
        <v>1</v>
      </c>
      <c r="BT25" s="11">
        <v>0</v>
      </c>
      <c r="BU25" s="11">
        <v>0</v>
      </c>
      <c r="BV25" s="11">
        <v>0</v>
      </c>
      <c r="BW25" s="11">
        <v>0</v>
      </c>
      <c r="BX25" s="11">
        <v>0</v>
      </c>
      <c r="BY25" s="11">
        <v>0</v>
      </c>
      <c r="BZ25" s="11">
        <v>0</v>
      </c>
      <c r="CA25" s="11">
        <v>0</v>
      </c>
      <c r="CB25" s="11">
        <v>0</v>
      </c>
      <c r="CC25" s="11">
        <v>0</v>
      </c>
      <c r="CD25" s="11">
        <v>0</v>
      </c>
      <c r="CE25" s="11">
        <v>0</v>
      </c>
      <c r="CF25" s="11">
        <v>0</v>
      </c>
      <c r="CG25" s="11">
        <v>0</v>
      </c>
      <c r="CH25" s="11">
        <v>0</v>
      </c>
      <c r="CI25" s="175"/>
      <c r="CJ25" s="76" t="s">
        <v>16</v>
      </c>
      <c r="CK25" s="46">
        <f>SUM(BR25:CI25)</f>
        <v>1</v>
      </c>
      <c r="CL25" s="76" t="s">
        <v>16</v>
      </c>
      <c r="CM25" s="46">
        <f>SUM(CK25+BQ25)</f>
        <v>1</v>
      </c>
      <c r="CO25" s="5">
        <v>19</v>
      </c>
      <c r="CP25" s="264" t="str">
        <f>VLOOKUP(CO25,A7:B187,2)</f>
        <v>NIHOUL Dany</v>
      </c>
      <c r="CQ25" s="45">
        <f>SUM(BQ79)</f>
        <v>0</v>
      </c>
      <c r="CR25" s="45">
        <f>SUM(CK79)</f>
        <v>1033</v>
      </c>
      <c r="CS25" s="45">
        <f t="shared" si="2"/>
        <v>1033</v>
      </c>
      <c r="CW25" s="36"/>
      <c r="CX25" s="36"/>
      <c r="CY25" s="36"/>
    </row>
    <row r="26" spans="1:103" x14ac:dyDescent="0.25">
      <c r="B26" s="337"/>
      <c r="C26" s="4"/>
      <c r="D26" s="11">
        <f t="shared" ref="D26:BN26" si="11">SUM((D23+D24)*D25)</f>
        <v>0</v>
      </c>
      <c r="E26" s="11">
        <f t="shared" si="11"/>
        <v>0</v>
      </c>
      <c r="F26" s="11">
        <f t="shared" si="11"/>
        <v>0</v>
      </c>
      <c r="G26" s="11">
        <f t="shared" si="11"/>
        <v>0</v>
      </c>
      <c r="H26" s="11">
        <f t="shared" si="11"/>
        <v>0</v>
      </c>
      <c r="I26" s="11">
        <f t="shared" si="11"/>
        <v>0</v>
      </c>
      <c r="J26" s="11">
        <f t="shared" si="11"/>
        <v>0</v>
      </c>
      <c r="K26" s="11">
        <f t="shared" si="11"/>
        <v>0</v>
      </c>
      <c r="L26" s="11">
        <f t="shared" si="11"/>
        <v>0</v>
      </c>
      <c r="M26" s="11">
        <f t="shared" si="11"/>
        <v>0</v>
      </c>
      <c r="N26" s="11">
        <f t="shared" si="11"/>
        <v>0</v>
      </c>
      <c r="O26" s="11">
        <f t="shared" si="11"/>
        <v>0</v>
      </c>
      <c r="P26" s="11">
        <f t="shared" si="11"/>
        <v>0</v>
      </c>
      <c r="Q26" s="11">
        <f t="shared" si="11"/>
        <v>0</v>
      </c>
      <c r="R26" s="11">
        <f t="shared" si="11"/>
        <v>0</v>
      </c>
      <c r="S26" s="11">
        <f t="shared" si="11"/>
        <v>0</v>
      </c>
      <c r="T26" s="11">
        <f t="shared" si="11"/>
        <v>0</v>
      </c>
      <c r="U26" s="11">
        <f t="shared" si="11"/>
        <v>0</v>
      </c>
      <c r="V26" s="11">
        <f t="shared" si="11"/>
        <v>0</v>
      </c>
      <c r="W26" s="11">
        <f t="shared" si="11"/>
        <v>0</v>
      </c>
      <c r="X26" s="11">
        <f t="shared" si="11"/>
        <v>0</v>
      </c>
      <c r="Y26" s="11">
        <f t="shared" si="11"/>
        <v>0</v>
      </c>
      <c r="Z26" s="11">
        <f t="shared" si="11"/>
        <v>0</v>
      </c>
      <c r="AA26" s="11">
        <f t="shared" si="11"/>
        <v>0</v>
      </c>
      <c r="AB26" s="11">
        <f t="shared" si="11"/>
        <v>0</v>
      </c>
      <c r="AC26" s="11">
        <f t="shared" si="11"/>
        <v>0</v>
      </c>
      <c r="AD26" s="11">
        <f t="shared" si="11"/>
        <v>0</v>
      </c>
      <c r="AE26" s="11">
        <f t="shared" si="11"/>
        <v>0</v>
      </c>
      <c r="AF26" s="11">
        <f t="shared" si="11"/>
        <v>0</v>
      </c>
      <c r="AG26" s="11">
        <f t="shared" si="11"/>
        <v>0</v>
      </c>
      <c r="AH26" s="11">
        <f t="shared" si="11"/>
        <v>0</v>
      </c>
      <c r="AI26" s="11">
        <f t="shared" si="11"/>
        <v>0</v>
      </c>
      <c r="AJ26" s="11">
        <f t="shared" si="11"/>
        <v>0</v>
      </c>
      <c r="AK26" s="11">
        <f t="shared" si="11"/>
        <v>0</v>
      </c>
      <c r="AL26" s="11">
        <f t="shared" si="11"/>
        <v>0</v>
      </c>
      <c r="AM26" s="11">
        <f t="shared" si="11"/>
        <v>0</v>
      </c>
      <c r="AN26" s="11">
        <f t="shared" si="11"/>
        <v>0</v>
      </c>
      <c r="AO26" s="11">
        <f t="shared" si="11"/>
        <v>0</v>
      </c>
      <c r="AP26" s="11">
        <f t="shared" si="11"/>
        <v>0</v>
      </c>
      <c r="AQ26" s="11">
        <f t="shared" si="11"/>
        <v>0</v>
      </c>
      <c r="AR26" s="11">
        <f t="shared" si="11"/>
        <v>0</v>
      </c>
      <c r="AS26" s="11">
        <f t="shared" si="11"/>
        <v>0</v>
      </c>
      <c r="AT26" s="11">
        <f t="shared" si="11"/>
        <v>0</v>
      </c>
      <c r="AU26" s="11">
        <f t="shared" si="11"/>
        <v>0</v>
      </c>
      <c r="AV26" s="11">
        <f t="shared" si="11"/>
        <v>0</v>
      </c>
      <c r="AW26" s="11">
        <f t="shared" si="11"/>
        <v>0</v>
      </c>
      <c r="AX26" s="11">
        <f t="shared" si="11"/>
        <v>0</v>
      </c>
      <c r="AY26" s="11">
        <f t="shared" si="11"/>
        <v>0</v>
      </c>
      <c r="AZ26" s="11">
        <f t="shared" si="11"/>
        <v>0</v>
      </c>
      <c r="BA26" s="11">
        <f t="shared" si="11"/>
        <v>0</v>
      </c>
      <c r="BB26" s="11">
        <f t="shared" si="11"/>
        <v>0</v>
      </c>
      <c r="BC26" s="11">
        <f t="shared" si="11"/>
        <v>0</v>
      </c>
      <c r="BD26" s="11">
        <f t="shared" si="11"/>
        <v>0</v>
      </c>
      <c r="BE26" s="11">
        <f t="shared" si="11"/>
        <v>0</v>
      </c>
      <c r="BF26" s="11">
        <f t="shared" si="11"/>
        <v>0</v>
      </c>
      <c r="BG26" s="11">
        <v>0</v>
      </c>
      <c r="BH26" s="11">
        <v>0</v>
      </c>
      <c r="BI26" s="11">
        <v>0</v>
      </c>
      <c r="BJ26" s="11">
        <v>0</v>
      </c>
      <c r="BK26" s="11">
        <f t="shared" si="11"/>
        <v>0</v>
      </c>
      <c r="BL26" s="11">
        <f t="shared" si="11"/>
        <v>0</v>
      </c>
      <c r="BM26" s="11">
        <f t="shared" si="11"/>
        <v>0</v>
      </c>
      <c r="BN26" s="11">
        <f t="shared" si="11"/>
        <v>0</v>
      </c>
      <c r="BO26" s="174"/>
      <c r="BP26" s="76" t="s">
        <v>27</v>
      </c>
      <c r="BQ26" s="84">
        <f>COUNTIF(D23:BN23,"&gt;0")</f>
        <v>0</v>
      </c>
      <c r="BR26" s="11">
        <f t="shared" ref="BR26:CH26" si="12">SUM((BR23+BR24)*BR25)</f>
        <v>0</v>
      </c>
      <c r="BS26" s="11">
        <f t="shared" si="12"/>
        <v>1033</v>
      </c>
      <c r="BT26" s="11">
        <f t="shared" si="12"/>
        <v>0</v>
      </c>
      <c r="BU26" s="11">
        <f t="shared" si="12"/>
        <v>0</v>
      </c>
      <c r="BV26" s="11">
        <f t="shared" si="12"/>
        <v>0</v>
      </c>
      <c r="BW26" s="11">
        <f t="shared" si="12"/>
        <v>0</v>
      </c>
      <c r="BX26" s="11">
        <f t="shared" si="12"/>
        <v>0</v>
      </c>
      <c r="BY26" s="11">
        <f t="shared" si="12"/>
        <v>0</v>
      </c>
      <c r="BZ26" s="11">
        <f t="shared" si="12"/>
        <v>0</v>
      </c>
      <c r="CA26" s="11">
        <f t="shared" si="12"/>
        <v>0</v>
      </c>
      <c r="CB26" s="11">
        <f t="shared" si="12"/>
        <v>0</v>
      </c>
      <c r="CC26" s="11">
        <f t="shared" si="12"/>
        <v>0</v>
      </c>
      <c r="CD26" s="11">
        <f t="shared" si="12"/>
        <v>0</v>
      </c>
      <c r="CE26" s="11">
        <f t="shared" si="12"/>
        <v>0</v>
      </c>
      <c r="CF26" s="11">
        <f t="shared" si="12"/>
        <v>0</v>
      </c>
      <c r="CG26" s="11">
        <f t="shared" si="12"/>
        <v>0</v>
      </c>
      <c r="CH26" s="11">
        <f t="shared" si="12"/>
        <v>0</v>
      </c>
      <c r="CI26" s="175"/>
      <c r="CJ26" s="76" t="s">
        <v>28</v>
      </c>
      <c r="CK26" s="46">
        <f>COUNTIF(BR23:CH23,"&gt;0")</f>
        <v>1</v>
      </c>
      <c r="CL26" s="76" t="s">
        <v>27</v>
      </c>
      <c r="CM26" s="46">
        <f>SUM(CK26+BQ26)</f>
        <v>1</v>
      </c>
      <c r="CO26" s="5">
        <v>20</v>
      </c>
      <c r="CP26" s="264" t="str">
        <f>VLOOKUP(CO26,A7:B187,2)</f>
        <v>OVAERE Jimmy</v>
      </c>
      <c r="CQ26" s="45">
        <f>SUM(BQ83)</f>
        <v>0</v>
      </c>
      <c r="CR26" s="45">
        <f>SUM(CK83)</f>
        <v>0</v>
      </c>
      <c r="CS26" s="45">
        <f t="shared" si="2"/>
        <v>0</v>
      </c>
      <c r="CW26" s="36"/>
      <c r="CX26" s="36"/>
      <c r="CY26" s="36"/>
    </row>
    <row r="27" spans="1:103" x14ac:dyDescent="0.25">
      <c r="A27" s="135">
        <v>6</v>
      </c>
      <c r="B27" s="335" t="str">
        <f>VLOOKUP(A27,'Numéro licences'!$H$4:$I$47,2)</f>
        <v>CONRAD Lionel</v>
      </c>
      <c r="C27" s="66" t="s">
        <v>4</v>
      </c>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68">
        <f>SUM(D27:BN27)</f>
        <v>0</v>
      </c>
      <c r="BP27" s="76" t="s">
        <v>14</v>
      </c>
      <c r="BQ27" s="82">
        <f>SUM(BO27+BO28)</f>
        <v>0</v>
      </c>
      <c r="BR27" s="40"/>
      <c r="BS27" s="40"/>
      <c r="BT27" s="40"/>
      <c r="BU27" s="40"/>
      <c r="BV27" s="40"/>
      <c r="BW27" s="40"/>
      <c r="BX27" s="40"/>
      <c r="BY27" s="40"/>
      <c r="BZ27" s="40"/>
      <c r="CA27" s="40"/>
      <c r="CB27" s="40"/>
      <c r="CC27" s="40"/>
      <c r="CD27" s="40"/>
      <c r="CE27" s="40"/>
      <c r="CF27" s="40"/>
      <c r="CG27" s="40"/>
      <c r="CH27" s="40"/>
      <c r="CI27" s="40">
        <f>SUM(BR27:CH27)</f>
        <v>0</v>
      </c>
      <c r="CJ27" s="76" t="s">
        <v>14</v>
      </c>
      <c r="CK27" s="41">
        <f>SUM(CI27+CI28)</f>
        <v>0</v>
      </c>
      <c r="CL27" s="76" t="s">
        <v>14</v>
      </c>
      <c r="CM27" s="28">
        <f>SUM(BQ27+CK27)</f>
        <v>0</v>
      </c>
      <c r="CO27" s="5">
        <v>21</v>
      </c>
      <c r="CP27" s="264" t="str">
        <f>VLOOKUP(CO27,A7:B187,2)</f>
        <v>PARMENTIER Dominique</v>
      </c>
      <c r="CQ27" s="45">
        <f>SUM(BQ87)</f>
        <v>0</v>
      </c>
      <c r="CR27" s="45">
        <f>SUM(CK87)</f>
        <v>0</v>
      </c>
      <c r="CS27" s="45">
        <f t="shared" si="2"/>
        <v>0</v>
      </c>
      <c r="CW27" s="36"/>
      <c r="CX27" s="36"/>
      <c r="CY27" s="36"/>
    </row>
    <row r="28" spans="1:103" x14ac:dyDescent="0.25">
      <c r="A28" s="34"/>
      <c r="B28" s="336"/>
      <c r="C28" s="66" t="s">
        <v>5</v>
      </c>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68">
        <f>SUM(D28:BN28)</f>
        <v>0</v>
      </c>
      <c r="BP28" s="76" t="s">
        <v>15</v>
      </c>
      <c r="BQ28" s="83">
        <f>SUM(D30:BN30)</f>
        <v>0</v>
      </c>
      <c r="BR28" s="40"/>
      <c r="BS28" s="40"/>
      <c r="BT28" s="40"/>
      <c r="BU28" s="40"/>
      <c r="BV28" s="40"/>
      <c r="BW28" s="40"/>
      <c r="BX28" s="40"/>
      <c r="BY28" s="40"/>
      <c r="BZ28" s="40"/>
      <c r="CA28" s="40"/>
      <c r="CB28" s="40"/>
      <c r="CC28" s="40"/>
      <c r="CD28" s="40"/>
      <c r="CE28" s="40"/>
      <c r="CF28" s="40"/>
      <c r="CG28" s="40"/>
      <c r="CH28" s="40"/>
      <c r="CI28" s="40">
        <f>SUM(BR28:CH28)</f>
        <v>0</v>
      </c>
      <c r="CJ28" s="76" t="s">
        <v>15</v>
      </c>
      <c r="CK28" s="70">
        <f>SUM(BR30:CH30)</f>
        <v>0</v>
      </c>
      <c r="CL28" s="76" t="s">
        <v>15</v>
      </c>
      <c r="CM28" s="71">
        <f>SUM(CK28+BQ28)</f>
        <v>0</v>
      </c>
      <c r="CO28" s="5">
        <v>22</v>
      </c>
      <c r="CP28" s="264" t="str">
        <f>VLOOKUP(CO28,A7:B187,2)</f>
        <v>POMPIER Philippe</v>
      </c>
      <c r="CQ28" s="45">
        <f>SUM(BQ91)</f>
        <v>0</v>
      </c>
      <c r="CR28" s="45">
        <f>SUM(CK91)</f>
        <v>0</v>
      </c>
      <c r="CS28" s="45">
        <f t="shared" si="2"/>
        <v>0</v>
      </c>
      <c r="CW28" s="36"/>
      <c r="CX28" s="36"/>
      <c r="CY28" s="36"/>
    </row>
    <row r="29" spans="1:103" x14ac:dyDescent="0.25">
      <c r="B29" s="336"/>
      <c r="C29" s="4"/>
      <c r="D29" s="11">
        <v>0</v>
      </c>
      <c r="E29" s="11">
        <v>0</v>
      </c>
      <c r="F29" s="11">
        <v>0</v>
      </c>
      <c r="G29" s="11">
        <v>0</v>
      </c>
      <c r="H29" s="11">
        <v>0</v>
      </c>
      <c r="I29" s="11">
        <v>0</v>
      </c>
      <c r="J29" s="11">
        <v>0</v>
      </c>
      <c r="K29" s="11">
        <v>0</v>
      </c>
      <c r="L29" s="11">
        <v>0</v>
      </c>
      <c r="M29" s="11">
        <v>0</v>
      </c>
      <c r="N29" s="11">
        <v>0</v>
      </c>
      <c r="O29" s="11">
        <v>0</v>
      </c>
      <c r="P29" s="11">
        <v>0</v>
      </c>
      <c r="Q29" s="11">
        <v>0</v>
      </c>
      <c r="R29" s="11">
        <v>0</v>
      </c>
      <c r="S29" s="11">
        <v>0</v>
      </c>
      <c r="T29" s="11">
        <v>0</v>
      </c>
      <c r="U29" s="11">
        <v>0</v>
      </c>
      <c r="V29" s="11">
        <v>0</v>
      </c>
      <c r="W29" s="11">
        <v>0</v>
      </c>
      <c r="X29" s="11">
        <v>0</v>
      </c>
      <c r="Y29" s="11">
        <v>0</v>
      </c>
      <c r="Z29" s="11">
        <v>0</v>
      </c>
      <c r="AA29" s="11">
        <v>0</v>
      </c>
      <c r="AB29" s="11">
        <v>0</v>
      </c>
      <c r="AC29" s="11">
        <v>0</v>
      </c>
      <c r="AD29" s="11">
        <v>0</v>
      </c>
      <c r="AE29" s="11">
        <v>0</v>
      </c>
      <c r="AF29" s="11">
        <v>0</v>
      </c>
      <c r="AG29" s="11">
        <v>0</v>
      </c>
      <c r="AH29" s="11">
        <v>0</v>
      </c>
      <c r="AI29" s="11">
        <v>0</v>
      </c>
      <c r="AJ29" s="11">
        <v>0</v>
      </c>
      <c r="AK29" s="11">
        <v>0</v>
      </c>
      <c r="AL29" s="11">
        <v>0</v>
      </c>
      <c r="AM29" s="11">
        <v>0</v>
      </c>
      <c r="AN29" s="11">
        <v>0</v>
      </c>
      <c r="AO29" s="11">
        <v>0</v>
      </c>
      <c r="AP29" s="11">
        <v>0</v>
      </c>
      <c r="AQ29" s="11">
        <v>0</v>
      </c>
      <c r="AR29" s="11">
        <v>0</v>
      </c>
      <c r="AS29" s="11">
        <v>0</v>
      </c>
      <c r="AT29" s="11">
        <v>0</v>
      </c>
      <c r="AU29" s="11">
        <v>0</v>
      </c>
      <c r="AV29" s="11">
        <v>0</v>
      </c>
      <c r="AW29" s="11">
        <v>0</v>
      </c>
      <c r="AX29" s="11">
        <v>0</v>
      </c>
      <c r="AY29" s="11">
        <v>0</v>
      </c>
      <c r="AZ29" s="11">
        <v>0</v>
      </c>
      <c r="BA29" s="11">
        <v>0</v>
      </c>
      <c r="BB29" s="11">
        <v>0</v>
      </c>
      <c r="BC29" s="11">
        <v>0</v>
      </c>
      <c r="BD29" s="11">
        <v>0</v>
      </c>
      <c r="BE29" s="11">
        <v>0</v>
      </c>
      <c r="BF29" s="11">
        <v>0</v>
      </c>
      <c r="BG29" s="11">
        <v>0</v>
      </c>
      <c r="BH29" s="11">
        <v>0</v>
      </c>
      <c r="BI29" s="11">
        <v>0</v>
      </c>
      <c r="BJ29" s="11">
        <v>0</v>
      </c>
      <c r="BK29" s="11">
        <v>0</v>
      </c>
      <c r="BL29" s="11">
        <v>0</v>
      </c>
      <c r="BM29" s="11">
        <v>0</v>
      </c>
      <c r="BN29" s="11">
        <v>0</v>
      </c>
      <c r="BO29" s="174"/>
      <c r="BP29" s="76" t="s">
        <v>16</v>
      </c>
      <c r="BQ29" s="84">
        <f>SUM(C29:BN29)</f>
        <v>0</v>
      </c>
      <c r="BR29" s="11">
        <v>0</v>
      </c>
      <c r="BS29" s="11">
        <v>0</v>
      </c>
      <c r="BT29" s="11">
        <v>0</v>
      </c>
      <c r="BU29" s="11">
        <v>0</v>
      </c>
      <c r="BV29" s="11">
        <v>0</v>
      </c>
      <c r="BW29" s="11">
        <v>0</v>
      </c>
      <c r="BX29" s="11">
        <v>0</v>
      </c>
      <c r="BY29" s="11">
        <v>0</v>
      </c>
      <c r="BZ29" s="11">
        <v>0</v>
      </c>
      <c r="CA29" s="11">
        <v>0</v>
      </c>
      <c r="CB29" s="11">
        <v>0</v>
      </c>
      <c r="CC29" s="11">
        <v>0</v>
      </c>
      <c r="CD29" s="11">
        <v>0</v>
      </c>
      <c r="CE29" s="11">
        <v>0</v>
      </c>
      <c r="CF29" s="11">
        <v>0</v>
      </c>
      <c r="CG29" s="11">
        <v>0</v>
      </c>
      <c r="CH29" s="11">
        <v>0</v>
      </c>
      <c r="CI29" s="175"/>
      <c r="CJ29" s="76" t="s">
        <v>16</v>
      </c>
      <c r="CK29" s="46">
        <f>SUM(BR29:CI29)</f>
        <v>0</v>
      </c>
      <c r="CL29" s="76" t="s">
        <v>16</v>
      </c>
      <c r="CM29" s="46">
        <f>SUM(CK29+BQ29)</f>
        <v>0</v>
      </c>
      <c r="CO29" s="5">
        <v>23</v>
      </c>
      <c r="CP29" s="264" t="str">
        <f>VLOOKUP(CO29,A7:B187,2)</f>
        <v>SPITAELS Bernard</v>
      </c>
      <c r="CQ29" s="45">
        <f>SUM(BQ95)</f>
        <v>0</v>
      </c>
      <c r="CR29" s="45">
        <f>SUM(CK95)</f>
        <v>1033</v>
      </c>
      <c r="CS29" s="45">
        <f t="shared" si="2"/>
        <v>1033</v>
      </c>
      <c r="CW29" s="36"/>
      <c r="CX29" s="36"/>
      <c r="CY29" s="36"/>
    </row>
    <row r="30" spans="1:103" x14ac:dyDescent="0.25">
      <c r="B30" s="337"/>
      <c r="C30" s="4"/>
      <c r="D30" s="11">
        <f t="shared" ref="D30:BN30" si="13">SUM((D27+D28)*D29)</f>
        <v>0</v>
      </c>
      <c r="E30" s="11">
        <f t="shared" si="13"/>
        <v>0</v>
      </c>
      <c r="F30" s="11">
        <f t="shared" si="13"/>
        <v>0</v>
      </c>
      <c r="G30" s="11">
        <f t="shared" si="13"/>
        <v>0</v>
      </c>
      <c r="H30" s="11">
        <f t="shared" si="13"/>
        <v>0</v>
      </c>
      <c r="I30" s="11">
        <f t="shared" si="13"/>
        <v>0</v>
      </c>
      <c r="J30" s="11">
        <f t="shared" si="13"/>
        <v>0</v>
      </c>
      <c r="K30" s="11">
        <f t="shared" si="13"/>
        <v>0</v>
      </c>
      <c r="L30" s="11">
        <f t="shared" si="13"/>
        <v>0</v>
      </c>
      <c r="M30" s="11">
        <f t="shared" si="13"/>
        <v>0</v>
      </c>
      <c r="N30" s="11">
        <f t="shared" si="13"/>
        <v>0</v>
      </c>
      <c r="O30" s="11">
        <f t="shared" si="13"/>
        <v>0</v>
      </c>
      <c r="P30" s="11">
        <f t="shared" si="13"/>
        <v>0</v>
      </c>
      <c r="Q30" s="11">
        <f t="shared" si="13"/>
        <v>0</v>
      </c>
      <c r="R30" s="11">
        <f t="shared" si="13"/>
        <v>0</v>
      </c>
      <c r="S30" s="11">
        <f t="shared" si="13"/>
        <v>0</v>
      </c>
      <c r="T30" s="11">
        <f t="shared" si="13"/>
        <v>0</v>
      </c>
      <c r="U30" s="11">
        <f t="shared" si="13"/>
        <v>0</v>
      </c>
      <c r="V30" s="11">
        <f t="shared" si="13"/>
        <v>0</v>
      </c>
      <c r="W30" s="11">
        <f t="shared" si="13"/>
        <v>0</v>
      </c>
      <c r="X30" s="11">
        <f t="shared" si="13"/>
        <v>0</v>
      </c>
      <c r="Y30" s="11">
        <f t="shared" si="13"/>
        <v>0</v>
      </c>
      <c r="Z30" s="11">
        <f t="shared" si="13"/>
        <v>0</v>
      </c>
      <c r="AA30" s="11">
        <f t="shared" si="13"/>
        <v>0</v>
      </c>
      <c r="AB30" s="11">
        <f t="shared" si="13"/>
        <v>0</v>
      </c>
      <c r="AC30" s="11">
        <f t="shared" si="13"/>
        <v>0</v>
      </c>
      <c r="AD30" s="11">
        <f t="shared" si="13"/>
        <v>0</v>
      </c>
      <c r="AE30" s="11">
        <f t="shared" si="13"/>
        <v>0</v>
      </c>
      <c r="AF30" s="11">
        <f t="shared" si="13"/>
        <v>0</v>
      </c>
      <c r="AG30" s="11">
        <f t="shared" si="13"/>
        <v>0</v>
      </c>
      <c r="AH30" s="11">
        <f t="shared" si="13"/>
        <v>0</v>
      </c>
      <c r="AI30" s="11">
        <f t="shared" si="13"/>
        <v>0</v>
      </c>
      <c r="AJ30" s="11">
        <f t="shared" si="13"/>
        <v>0</v>
      </c>
      <c r="AK30" s="11">
        <f t="shared" si="13"/>
        <v>0</v>
      </c>
      <c r="AL30" s="11">
        <f t="shared" si="13"/>
        <v>0</v>
      </c>
      <c r="AM30" s="11">
        <f t="shared" si="13"/>
        <v>0</v>
      </c>
      <c r="AN30" s="11">
        <f t="shared" si="13"/>
        <v>0</v>
      </c>
      <c r="AO30" s="11">
        <f t="shared" si="13"/>
        <v>0</v>
      </c>
      <c r="AP30" s="11">
        <f t="shared" si="13"/>
        <v>0</v>
      </c>
      <c r="AQ30" s="11">
        <f t="shared" si="13"/>
        <v>0</v>
      </c>
      <c r="AR30" s="11">
        <f t="shared" si="13"/>
        <v>0</v>
      </c>
      <c r="AS30" s="11">
        <f t="shared" si="13"/>
        <v>0</v>
      </c>
      <c r="AT30" s="11">
        <f t="shared" si="13"/>
        <v>0</v>
      </c>
      <c r="AU30" s="11">
        <f t="shared" si="13"/>
        <v>0</v>
      </c>
      <c r="AV30" s="11">
        <f t="shared" si="13"/>
        <v>0</v>
      </c>
      <c r="AW30" s="11">
        <f t="shared" si="13"/>
        <v>0</v>
      </c>
      <c r="AX30" s="11">
        <f t="shared" si="13"/>
        <v>0</v>
      </c>
      <c r="AY30" s="11">
        <f t="shared" si="13"/>
        <v>0</v>
      </c>
      <c r="AZ30" s="11">
        <f t="shared" si="13"/>
        <v>0</v>
      </c>
      <c r="BA30" s="11">
        <f t="shared" si="13"/>
        <v>0</v>
      </c>
      <c r="BB30" s="11">
        <f t="shared" si="13"/>
        <v>0</v>
      </c>
      <c r="BC30" s="11">
        <f t="shared" si="13"/>
        <v>0</v>
      </c>
      <c r="BD30" s="11">
        <f t="shared" si="13"/>
        <v>0</v>
      </c>
      <c r="BE30" s="11">
        <f t="shared" si="13"/>
        <v>0</v>
      </c>
      <c r="BF30" s="11">
        <f t="shared" si="13"/>
        <v>0</v>
      </c>
      <c r="BG30" s="11">
        <v>0</v>
      </c>
      <c r="BH30" s="11">
        <v>0</v>
      </c>
      <c r="BI30" s="11">
        <v>0</v>
      </c>
      <c r="BJ30" s="11">
        <v>0</v>
      </c>
      <c r="BK30" s="11">
        <f t="shared" si="13"/>
        <v>0</v>
      </c>
      <c r="BL30" s="11">
        <f t="shared" si="13"/>
        <v>0</v>
      </c>
      <c r="BM30" s="11">
        <f t="shared" si="13"/>
        <v>0</v>
      </c>
      <c r="BN30" s="11">
        <f t="shared" si="13"/>
        <v>0</v>
      </c>
      <c r="BO30" s="174"/>
      <c r="BP30" s="76" t="s">
        <v>27</v>
      </c>
      <c r="BQ30" s="84">
        <f>COUNTIF(D27:BN27,"&gt;0")</f>
        <v>0</v>
      </c>
      <c r="BR30" s="11">
        <f t="shared" ref="BR30:CH30" si="14">SUM((BR27+BR28)*BR29)</f>
        <v>0</v>
      </c>
      <c r="BS30" s="11">
        <v>0</v>
      </c>
      <c r="BT30" s="11">
        <f t="shared" si="14"/>
        <v>0</v>
      </c>
      <c r="BU30" s="11">
        <f t="shared" si="14"/>
        <v>0</v>
      </c>
      <c r="BV30" s="11">
        <f t="shared" si="14"/>
        <v>0</v>
      </c>
      <c r="BW30" s="11">
        <f t="shared" si="14"/>
        <v>0</v>
      </c>
      <c r="BX30" s="11">
        <f t="shared" si="14"/>
        <v>0</v>
      </c>
      <c r="BY30" s="11">
        <f t="shared" si="14"/>
        <v>0</v>
      </c>
      <c r="BZ30" s="11">
        <f t="shared" si="14"/>
        <v>0</v>
      </c>
      <c r="CA30" s="11">
        <f t="shared" si="14"/>
        <v>0</v>
      </c>
      <c r="CB30" s="11">
        <f t="shared" si="14"/>
        <v>0</v>
      </c>
      <c r="CC30" s="11">
        <f t="shared" si="14"/>
        <v>0</v>
      </c>
      <c r="CD30" s="11">
        <f t="shared" si="14"/>
        <v>0</v>
      </c>
      <c r="CE30" s="11">
        <f t="shared" si="14"/>
        <v>0</v>
      </c>
      <c r="CF30" s="11">
        <f t="shared" si="14"/>
        <v>0</v>
      </c>
      <c r="CG30" s="11">
        <f t="shared" si="14"/>
        <v>0</v>
      </c>
      <c r="CH30" s="11">
        <f t="shared" si="14"/>
        <v>0</v>
      </c>
      <c r="CI30" s="175"/>
      <c r="CJ30" s="76" t="s">
        <v>28</v>
      </c>
      <c r="CK30" s="46">
        <f>COUNTIF(BR27:CH27,"&gt;0")</f>
        <v>0</v>
      </c>
      <c r="CL30" s="76" t="s">
        <v>27</v>
      </c>
      <c r="CM30" s="46">
        <f>SUM(CK30+BQ30)</f>
        <v>0</v>
      </c>
      <c r="CO30" s="5">
        <v>24</v>
      </c>
      <c r="CP30" s="264" t="str">
        <f>VLOOKUP(CO30,A7:B187,2)</f>
        <v>STRYPSTEIN Nicolas</v>
      </c>
      <c r="CQ30" s="45">
        <f>SUM(BQ99)</f>
        <v>0</v>
      </c>
      <c r="CR30" s="45">
        <f>SUM(CK99)</f>
        <v>0</v>
      </c>
      <c r="CS30" s="45">
        <f t="shared" si="2"/>
        <v>0</v>
      </c>
      <c r="CW30" s="36"/>
      <c r="CX30" s="36"/>
      <c r="CY30" s="36"/>
    </row>
    <row r="31" spans="1:103" x14ac:dyDescent="0.25">
      <c r="A31" s="135">
        <v>7</v>
      </c>
      <c r="B31" s="335" t="str">
        <f>VLOOKUP(A31,'Numéro licences'!$H$4:$I$47,2)</f>
        <v>DAVIN Philippe</v>
      </c>
      <c r="C31" s="66" t="s">
        <v>4</v>
      </c>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68">
        <f>SUM(D31:BN31)</f>
        <v>0</v>
      </c>
      <c r="BP31" s="76" t="s">
        <v>14</v>
      </c>
      <c r="BQ31" s="82">
        <f>SUM(BO31+BO32)</f>
        <v>0</v>
      </c>
      <c r="BR31" s="40"/>
      <c r="BS31" s="40">
        <v>908</v>
      </c>
      <c r="BT31" s="40"/>
      <c r="BU31" s="40"/>
      <c r="BV31" s="40"/>
      <c r="BW31" s="40"/>
      <c r="BX31" s="40"/>
      <c r="BY31" s="40"/>
      <c r="BZ31" s="40"/>
      <c r="CA31" s="40"/>
      <c r="CB31" s="40"/>
      <c r="CC31" s="40"/>
      <c r="CD31" s="40"/>
      <c r="CE31" s="40"/>
      <c r="CF31" s="40"/>
      <c r="CG31" s="40"/>
      <c r="CH31" s="40"/>
      <c r="CI31" s="40">
        <f>SUM(BR31:CH31)</f>
        <v>908</v>
      </c>
      <c r="CJ31" s="76" t="s">
        <v>14</v>
      </c>
      <c r="CK31" s="41">
        <f>SUM(CI31+CI32)</f>
        <v>1033</v>
      </c>
      <c r="CL31" s="76" t="s">
        <v>14</v>
      </c>
      <c r="CM31" s="28">
        <f>SUM(BQ31+CK31)</f>
        <v>1033</v>
      </c>
      <c r="CO31" s="5">
        <v>25</v>
      </c>
      <c r="CP31" s="264" t="str">
        <f>VLOOKUP(CO31,A7:B187,2)</f>
        <v>TERWAGNE Julien</v>
      </c>
      <c r="CQ31" s="45">
        <f>SUM(BQ103)</f>
        <v>0</v>
      </c>
      <c r="CR31" s="45">
        <f>SUM(CK103)</f>
        <v>0</v>
      </c>
      <c r="CS31" s="45">
        <f t="shared" si="2"/>
        <v>0</v>
      </c>
      <c r="CW31" s="38"/>
      <c r="CX31" s="38"/>
      <c r="CY31" s="38"/>
    </row>
    <row r="32" spans="1:103" x14ac:dyDescent="0.25">
      <c r="A32" s="34"/>
      <c r="B32" s="336"/>
      <c r="C32" s="66" t="s">
        <v>5</v>
      </c>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68">
        <f>SUM(D32:BN32)</f>
        <v>0</v>
      </c>
      <c r="BP32" s="76" t="s">
        <v>15</v>
      </c>
      <c r="BQ32" s="83">
        <f>SUM(D34:BN34)</f>
        <v>0</v>
      </c>
      <c r="BR32" s="40"/>
      <c r="BS32" s="40">
        <v>125</v>
      </c>
      <c r="BT32" s="40"/>
      <c r="BU32" s="40"/>
      <c r="BV32" s="40"/>
      <c r="BW32" s="40"/>
      <c r="BX32" s="40"/>
      <c r="BY32" s="40"/>
      <c r="BZ32" s="40"/>
      <c r="CA32" s="40"/>
      <c r="CB32" s="40"/>
      <c r="CC32" s="40"/>
      <c r="CD32" s="40"/>
      <c r="CE32" s="40"/>
      <c r="CF32" s="40"/>
      <c r="CG32" s="40"/>
      <c r="CH32" s="40"/>
      <c r="CI32" s="40">
        <f>SUM(BR32:CH32)</f>
        <v>125</v>
      </c>
      <c r="CJ32" s="76" t="s">
        <v>15</v>
      </c>
      <c r="CK32" s="70">
        <f>SUM(BR34:CH34)</f>
        <v>1033</v>
      </c>
      <c r="CL32" s="76" t="s">
        <v>15</v>
      </c>
      <c r="CM32" s="71">
        <f>SUM(CK32+BQ32)</f>
        <v>1033</v>
      </c>
      <c r="CO32" s="5">
        <v>26</v>
      </c>
      <c r="CP32" s="264" t="str">
        <f>VLOOKUP(CO32,A7:B187,2)</f>
        <v>URBAIN Philippe</v>
      </c>
      <c r="CQ32" s="45">
        <f>SUM(BQ107)</f>
        <v>0</v>
      </c>
      <c r="CR32" s="45">
        <f>SUM(CK107)</f>
        <v>1033</v>
      </c>
      <c r="CS32" s="45">
        <f t="shared" si="2"/>
        <v>1033</v>
      </c>
      <c r="CW32" s="36"/>
      <c r="CX32" s="36"/>
      <c r="CY32" s="36"/>
    </row>
    <row r="33" spans="1:103" x14ac:dyDescent="0.25">
      <c r="B33" s="336"/>
      <c r="C33" s="4"/>
      <c r="D33" s="11">
        <v>0</v>
      </c>
      <c r="E33" s="11">
        <v>0</v>
      </c>
      <c r="F33" s="11">
        <v>0</v>
      </c>
      <c r="G33" s="11">
        <v>0</v>
      </c>
      <c r="H33" s="11">
        <v>0</v>
      </c>
      <c r="I33" s="11">
        <v>0</v>
      </c>
      <c r="J33" s="11">
        <v>0</v>
      </c>
      <c r="K33" s="11">
        <v>0</v>
      </c>
      <c r="L33" s="11">
        <v>0</v>
      </c>
      <c r="M33" s="11">
        <v>0</v>
      </c>
      <c r="N33" s="11">
        <v>0</v>
      </c>
      <c r="O33" s="11">
        <v>0</v>
      </c>
      <c r="P33" s="11">
        <v>0</v>
      </c>
      <c r="Q33" s="11">
        <v>0</v>
      </c>
      <c r="R33" s="11">
        <v>0</v>
      </c>
      <c r="S33" s="11">
        <v>0</v>
      </c>
      <c r="T33" s="11">
        <v>0</v>
      </c>
      <c r="U33" s="11">
        <v>0</v>
      </c>
      <c r="V33" s="11">
        <v>0</v>
      </c>
      <c r="W33" s="11">
        <v>0</v>
      </c>
      <c r="X33" s="11">
        <v>0</v>
      </c>
      <c r="Y33" s="11">
        <v>0</v>
      </c>
      <c r="Z33" s="11">
        <v>0</v>
      </c>
      <c r="AA33" s="11">
        <v>0</v>
      </c>
      <c r="AB33" s="11">
        <v>0</v>
      </c>
      <c r="AC33" s="11">
        <v>0</v>
      </c>
      <c r="AD33" s="11">
        <v>0</v>
      </c>
      <c r="AE33" s="11">
        <v>0</v>
      </c>
      <c r="AF33" s="11">
        <v>0</v>
      </c>
      <c r="AG33" s="11">
        <v>0</v>
      </c>
      <c r="AH33" s="11">
        <v>0</v>
      </c>
      <c r="AI33" s="11">
        <v>0</v>
      </c>
      <c r="AJ33" s="11">
        <v>0</v>
      </c>
      <c r="AK33" s="11">
        <v>0</v>
      </c>
      <c r="AL33" s="11">
        <v>0</v>
      </c>
      <c r="AM33" s="11">
        <v>0</v>
      </c>
      <c r="AN33" s="11">
        <v>0</v>
      </c>
      <c r="AO33" s="11">
        <v>0</v>
      </c>
      <c r="AP33" s="11">
        <v>0</v>
      </c>
      <c r="AQ33" s="11">
        <v>0</v>
      </c>
      <c r="AR33" s="11">
        <v>0</v>
      </c>
      <c r="AS33" s="11">
        <v>0</v>
      </c>
      <c r="AT33" s="11">
        <v>0</v>
      </c>
      <c r="AU33" s="11">
        <v>0</v>
      </c>
      <c r="AV33" s="11">
        <v>0</v>
      </c>
      <c r="AW33" s="11">
        <v>0</v>
      </c>
      <c r="AX33" s="11">
        <v>0</v>
      </c>
      <c r="AY33" s="11">
        <v>0</v>
      </c>
      <c r="AZ33" s="11">
        <v>0</v>
      </c>
      <c r="BA33" s="11">
        <v>0</v>
      </c>
      <c r="BB33" s="11">
        <v>0</v>
      </c>
      <c r="BC33" s="11">
        <v>0</v>
      </c>
      <c r="BD33" s="11">
        <v>0</v>
      </c>
      <c r="BE33" s="11">
        <v>0</v>
      </c>
      <c r="BF33" s="11">
        <v>0</v>
      </c>
      <c r="BG33" s="11">
        <v>0</v>
      </c>
      <c r="BH33" s="11">
        <v>0</v>
      </c>
      <c r="BI33" s="11">
        <v>0</v>
      </c>
      <c r="BJ33" s="11">
        <v>0</v>
      </c>
      <c r="BK33" s="11">
        <v>0</v>
      </c>
      <c r="BL33" s="11">
        <v>0</v>
      </c>
      <c r="BM33" s="11">
        <v>0</v>
      </c>
      <c r="BN33" s="11">
        <v>0</v>
      </c>
      <c r="BO33" s="174"/>
      <c r="BP33" s="76" t="s">
        <v>16</v>
      </c>
      <c r="BQ33" s="84">
        <f>SUM(C33:BN33)</f>
        <v>0</v>
      </c>
      <c r="BR33" s="11">
        <v>0</v>
      </c>
      <c r="BS33" s="11">
        <v>1</v>
      </c>
      <c r="BT33" s="11">
        <v>0</v>
      </c>
      <c r="BU33" s="11">
        <v>0</v>
      </c>
      <c r="BV33" s="11">
        <v>0</v>
      </c>
      <c r="BW33" s="11">
        <v>0</v>
      </c>
      <c r="BX33" s="11">
        <v>0</v>
      </c>
      <c r="BY33" s="11">
        <v>0</v>
      </c>
      <c r="BZ33" s="11">
        <v>0</v>
      </c>
      <c r="CA33" s="11">
        <v>0</v>
      </c>
      <c r="CB33" s="11">
        <v>0</v>
      </c>
      <c r="CC33" s="11">
        <v>0</v>
      </c>
      <c r="CD33" s="11">
        <v>0</v>
      </c>
      <c r="CE33" s="11">
        <v>0</v>
      </c>
      <c r="CF33" s="11">
        <v>0</v>
      </c>
      <c r="CG33" s="11">
        <v>0</v>
      </c>
      <c r="CH33" s="11">
        <v>0</v>
      </c>
      <c r="CI33" s="175"/>
      <c r="CJ33" s="76" t="s">
        <v>16</v>
      </c>
      <c r="CK33" s="46">
        <f>SUM(BR33:CI33)</f>
        <v>1</v>
      </c>
      <c r="CL33" s="76" t="s">
        <v>16</v>
      </c>
      <c r="CM33" s="46">
        <f>SUM(CK33+BQ33)</f>
        <v>1</v>
      </c>
      <c r="CO33" s="5">
        <v>27</v>
      </c>
      <c r="CP33" s="264" t="str">
        <f>VLOOKUP(CO33,A7:B187,2)</f>
        <v>VANBELLINGEN Jean-Claude</v>
      </c>
      <c r="CQ33" s="45">
        <f>SUM(BQ111)</f>
        <v>2332</v>
      </c>
      <c r="CR33" s="45">
        <f>SUM(CK111)</f>
        <v>0</v>
      </c>
      <c r="CS33" s="45">
        <f t="shared" si="2"/>
        <v>2332</v>
      </c>
      <c r="CW33" s="36"/>
      <c r="CX33" s="36"/>
      <c r="CY33" s="36"/>
    </row>
    <row r="34" spans="1:103" x14ac:dyDescent="0.25">
      <c r="B34" s="337"/>
      <c r="C34" s="4"/>
      <c r="D34" s="11">
        <f t="shared" ref="D34:BN34" si="15">SUM((D31+D32)*D33)</f>
        <v>0</v>
      </c>
      <c r="E34" s="11">
        <f t="shared" si="15"/>
        <v>0</v>
      </c>
      <c r="F34" s="11">
        <f t="shared" si="15"/>
        <v>0</v>
      </c>
      <c r="G34" s="11">
        <f t="shared" si="15"/>
        <v>0</v>
      </c>
      <c r="H34" s="11">
        <f t="shared" si="15"/>
        <v>0</v>
      </c>
      <c r="I34" s="11">
        <f t="shared" si="15"/>
        <v>0</v>
      </c>
      <c r="J34" s="11">
        <f t="shared" si="15"/>
        <v>0</v>
      </c>
      <c r="K34" s="11">
        <f t="shared" si="15"/>
        <v>0</v>
      </c>
      <c r="L34" s="11">
        <f t="shared" si="15"/>
        <v>0</v>
      </c>
      <c r="M34" s="11">
        <f t="shared" si="15"/>
        <v>0</v>
      </c>
      <c r="N34" s="11">
        <f t="shared" si="15"/>
        <v>0</v>
      </c>
      <c r="O34" s="11">
        <f t="shared" si="15"/>
        <v>0</v>
      </c>
      <c r="P34" s="11">
        <f t="shared" si="15"/>
        <v>0</v>
      </c>
      <c r="Q34" s="11">
        <f t="shared" si="15"/>
        <v>0</v>
      </c>
      <c r="R34" s="11">
        <f t="shared" si="15"/>
        <v>0</v>
      </c>
      <c r="S34" s="11">
        <f t="shared" si="15"/>
        <v>0</v>
      </c>
      <c r="T34" s="11">
        <f t="shared" si="15"/>
        <v>0</v>
      </c>
      <c r="U34" s="11">
        <f t="shared" si="15"/>
        <v>0</v>
      </c>
      <c r="V34" s="11">
        <f t="shared" si="15"/>
        <v>0</v>
      </c>
      <c r="W34" s="11">
        <f t="shared" si="15"/>
        <v>0</v>
      </c>
      <c r="X34" s="11">
        <f t="shared" si="15"/>
        <v>0</v>
      </c>
      <c r="Y34" s="11">
        <f t="shared" si="15"/>
        <v>0</v>
      </c>
      <c r="Z34" s="11">
        <f t="shared" si="15"/>
        <v>0</v>
      </c>
      <c r="AA34" s="11">
        <f t="shared" si="15"/>
        <v>0</v>
      </c>
      <c r="AB34" s="11">
        <f t="shared" si="15"/>
        <v>0</v>
      </c>
      <c r="AC34" s="11">
        <f t="shared" si="15"/>
        <v>0</v>
      </c>
      <c r="AD34" s="11">
        <f t="shared" si="15"/>
        <v>0</v>
      </c>
      <c r="AE34" s="11">
        <f t="shared" si="15"/>
        <v>0</v>
      </c>
      <c r="AF34" s="11">
        <f t="shared" si="15"/>
        <v>0</v>
      </c>
      <c r="AG34" s="11">
        <f t="shared" si="15"/>
        <v>0</v>
      </c>
      <c r="AH34" s="11">
        <f t="shared" si="15"/>
        <v>0</v>
      </c>
      <c r="AI34" s="11">
        <f t="shared" si="15"/>
        <v>0</v>
      </c>
      <c r="AJ34" s="11">
        <f t="shared" si="15"/>
        <v>0</v>
      </c>
      <c r="AK34" s="11">
        <f t="shared" si="15"/>
        <v>0</v>
      </c>
      <c r="AL34" s="11">
        <f t="shared" si="15"/>
        <v>0</v>
      </c>
      <c r="AM34" s="11">
        <f t="shared" si="15"/>
        <v>0</v>
      </c>
      <c r="AN34" s="11">
        <f t="shared" si="15"/>
        <v>0</v>
      </c>
      <c r="AO34" s="11">
        <f t="shared" si="15"/>
        <v>0</v>
      </c>
      <c r="AP34" s="11">
        <f t="shared" si="15"/>
        <v>0</v>
      </c>
      <c r="AQ34" s="11">
        <f t="shared" si="15"/>
        <v>0</v>
      </c>
      <c r="AR34" s="11">
        <f t="shared" si="15"/>
        <v>0</v>
      </c>
      <c r="AS34" s="11">
        <f t="shared" si="15"/>
        <v>0</v>
      </c>
      <c r="AT34" s="11">
        <f t="shared" si="15"/>
        <v>0</v>
      </c>
      <c r="AU34" s="11">
        <f t="shared" si="15"/>
        <v>0</v>
      </c>
      <c r="AV34" s="11">
        <f t="shared" si="15"/>
        <v>0</v>
      </c>
      <c r="AW34" s="11">
        <f t="shared" si="15"/>
        <v>0</v>
      </c>
      <c r="AX34" s="11">
        <f t="shared" si="15"/>
        <v>0</v>
      </c>
      <c r="AY34" s="11">
        <f t="shared" si="15"/>
        <v>0</v>
      </c>
      <c r="AZ34" s="11">
        <f t="shared" si="15"/>
        <v>0</v>
      </c>
      <c r="BA34" s="11">
        <f t="shared" si="15"/>
        <v>0</v>
      </c>
      <c r="BB34" s="11">
        <f t="shared" si="15"/>
        <v>0</v>
      </c>
      <c r="BC34" s="11">
        <f t="shared" si="15"/>
        <v>0</v>
      </c>
      <c r="BD34" s="11">
        <f t="shared" si="15"/>
        <v>0</v>
      </c>
      <c r="BE34" s="11">
        <f t="shared" si="15"/>
        <v>0</v>
      </c>
      <c r="BF34" s="11">
        <f t="shared" si="15"/>
        <v>0</v>
      </c>
      <c r="BG34" s="11">
        <v>0</v>
      </c>
      <c r="BH34" s="11">
        <v>0</v>
      </c>
      <c r="BI34" s="11">
        <v>0</v>
      </c>
      <c r="BJ34" s="11">
        <v>0</v>
      </c>
      <c r="BK34" s="11">
        <f t="shared" si="15"/>
        <v>0</v>
      </c>
      <c r="BL34" s="11">
        <f t="shared" si="15"/>
        <v>0</v>
      </c>
      <c r="BM34" s="11">
        <f t="shared" si="15"/>
        <v>0</v>
      </c>
      <c r="BN34" s="11">
        <f t="shared" si="15"/>
        <v>0</v>
      </c>
      <c r="BO34" s="174"/>
      <c r="BP34" s="76" t="s">
        <v>27</v>
      </c>
      <c r="BQ34" s="84">
        <f>COUNTIF(D31:BN31,"&gt;0")</f>
        <v>0</v>
      </c>
      <c r="BR34" s="11">
        <f t="shared" ref="BR34:CH34" si="16">SUM((BR31+BR32)*BR33)</f>
        <v>0</v>
      </c>
      <c r="BS34" s="11">
        <f t="shared" si="16"/>
        <v>1033</v>
      </c>
      <c r="BT34" s="11">
        <f t="shared" si="16"/>
        <v>0</v>
      </c>
      <c r="BU34" s="11">
        <f t="shared" si="16"/>
        <v>0</v>
      </c>
      <c r="BV34" s="11">
        <f t="shared" si="16"/>
        <v>0</v>
      </c>
      <c r="BW34" s="11">
        <f t="shared" si="16"/>
        <v>0</v>
      </c>
      <c r="BX34" s="11">
        <f t="shared" si="16"/>
        <v>0</v>
      </c>
      <c r="BY34" s="11">
        <f t="shared" si="16"/>
        <v>0</v>
      </c>
      <c r="BZ34" s="11">
        <f t="shared" si="16"/>
        <v>0</v>
      </c>
      <c r="CA34" s="11">
        <f t="shared" si="16"/>
        <v>0</v>
      </c>
      <c r="CB34" s="11">
        <f t="shared" si="16"/>
        <v>0</v>
      </c>
      <c r="CC34" s="11">
        <f t="shared" si="16"/>
        <v>0</v>
      </c>
      <c r="CD34" s="11">
        <f t="shared" si="16"/>
        <v>0</v>
      </c>
      <c r="CE34" s="11">
        <f t="shared" si="16"/>
        <v>0</v>
      </c>
      <c r="CF34" s="11">
        <f t="shared" si="16"/>
        <v>0</v>
      </c>
      <c r="CG34" s="11">
        <f t="shared" si="16"/>
        <v>0</v>
      </c>
      <c r="CH34" s="11">
        <f t="shared" si="16"/>
        <v>0</v>
      </c>
      <c r="CI34" s="175"/>
      <c r="CJ34" s="76" t="s">
        <v>28</v>
      </c>
      <c r="CK34" s="46">
        <f>COUNTIF(BR31:CH31,"&gt;0")</f>
        <v>1</v>
      </c>
      <c r="CL34" s="76" t="s">
        <v>27</v>
      </c>
      <c r="CM34" s="46">
        <f>SUM(CK34+BQ34)</f>
        <v>1</v>
      </c>
      <c r="CO34" s="5">
        <v>28</v>
      </c>
      <c r="CP34" s="264" t="str">
        <f>VLOOKUP(CO34,A7:B187,2)</f>
        <v>VANDEN BOSSCHE Vincent</v>
      </c>
      <c r="CQ34" s="45">
        <f>SUM(BQ115)</f>
        <v>0</v>
      </c>
      <c r="CR34" s="45">
        <f>SUM(CK115)</f>
        <v>0</v>
      </c>
      <c r="CS34" s="45">
        <f t="shared" si="2"/>
        <v>0</v>
      </c>
      <c r="CW34" s="36"/>
      <c r="CX34" s="36"/>
      <c r="CY34" s="36"/>
    </row>
    <row r="35" spans="1:103" x14ac:dyDescent="0.25">
      <c r="A35" s="135">
        <v>8</v>
      </c>
      <c r="B35" s="335" t="str">
        <f>VLOOKUP(A35,'Numéro licences'!$H$4:$I$47,2)</f>
        <v>DE SCHEPPERS Jean-Claude</v>
      </c>
      <c r="C35" s="66" t="s">
        <v>4</v>
      </c>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68">
        <f>SUM(D35:BN35)</f>
        <v>0</v>
      </c>
      <c r="BP35" s="76" t="s">
        <v>14</v>
      </c>
      <c r="BQ35" s="82">
        <f>SUM(BO35+BO36)</f>
        <v>0</v>
      </c>
      <c r="BR35" s="40">
        <v>50</v>
      </c>
      <c r="BS35" s="40"/>
      <c r="BT35" s="40"/>
      <c r="BU35" s="40"/>
      <c r="BV35" s="40"/>
      <c r="BW35" s="40"/>
      <c r="BX35" s="40"/>
      <c r="BY35" s="40"/>
      <c r="BZ35" s="40"/>
      <c r="CA35" s="40"/>
      <c r="CB35" s="40"/>
      <c r="CC35" s="40"/>
      <c r="CD35" s="40"/>
      <c r="CE35" s="40"/>
      <c r="CF35" s="40"/>
      <c r="CG35" s="40"/>
      <c r="CH35" s="40"/>
      <c r="CI35" s="40">
        <f>SUM(BR35:CH35)</f>
        <v>50</v>
      </c>
      <c r="CJ35" s="76" t="s">
        <v>14</v>
      </c>
      <c r="CK35" s="41">
        <f>SUM(CI35+CI36)</f>
        <v>1050</v>
      </c>
      <c r="CL35" s="76" t="s">
        <v>14</v>
      </c>
      <c r="CM35" s="28">
        <f>SUM(BQ35+CK35)</f>
        <v>1050</v>
      </c>
      <c r="CO35" s="5">
        <v>29</v>
      </c>
      <c r="CP35" s="264" t="str">
        <f>VLOOKUP(CO35,A7:B187,2)</f>
        <v>VANDERVELDEN Robert</v>
      </c>
      <c r="CQ35" s="45">
        <f>SUM(BQ119)</f>
        <v>0</v>
      </c>
      <c r="CR35" s="45">
        <f>SUM(CK119)</f>
        <v>0</v>
      </c>
      <c r="CS35" s="45">
        <f t="shared" si="2"/>
        <v>0</v>
      </c>
      <c r="CW35" s="36"/>
      <c r="CX35" s="36"/>
      <c r="CY35" s="36"/>
    </row>
    <row r="36" spans="1:103" x14ac:dyDescent="0.25">
      <c r="A36" s="34"/>
      <c r="B36" s="336"/>
      <c r="C36" s="66" t="s">
        <v>5</v>
      </c>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68">
        <f>SUM(D36:BN36)</f>
        <v>0</v>
      </c>
      <c r="BP36" s="76" t="s">
        <v>15</v>
      </c>
      <c r="BQ36" s="83">
        <f>SUM(D38:BN38)</f>
        <v>0</v>
      </c>
      <c r="BR36" s="40">
        <v>1000</v>
      </c>
      <c r="BS36" s="40"/>
      <c r="BT36" s="40"/>
      <c r="BU36" s="40"/>
      <c r="BV36" s="40"/>
      <c r="BW36" s="40"/>
      <c r="BX36" s="40"/>
      <c r="BY36" s="40"/>
      <c r="BZ36" s="40"/>
      <c r="CA36" s="40"/>
      <c r="CB36" s="40"/>
      <c r="CC36" s="40"/>
      <c r="CD36" s="40"/>
      <c r="CE36" s="40"/>
      <c r="CF36" s="40"/>
      <c r="CG36" s="40"/>
      <c r="CH36" s="40"/>
      <c r="CI36" s="40">
        <f>SUM(BR36:CH36)</f>
        <v>1000</v>
      </c>
      <c r="CJ36" s="76" t="s">
        <v>15</v>
      </c>
      <c r="CK36" s="70">
        <f>SUM(BR38:CH38)</f>
        <v>1050</v>
      </c>
      <c r="CL36" s="76" t="s">
        <v>15</v>
      </c>
      <c r="CM36" s="71">
        <f>SUM(CK36+BQ36)</f>
        <v>1050</v>
      </c>
      <c r="CO36" s="5">
        <v>30</v>
      </c>
      <c r="CP36" s="264" t="str">
        <f>VLOOKUP(CO36,A7:B187,2)</f>
        <v>VANSTEYVOORT André</v>
      </c>
      <c r="CQ36" s="45">
        <f>SUM(BQ123)</f>
        <v>0</v>
      </c>
      <c r="CR36" s="45">
        <f>SUM(CK123)</f>
        <v>0</v>
      </c>
      <c r="CS36" s="45">
        <f t="shared" si="2"/>
        <v>0</v>
      </c>
      <c r="CW36" s="36"/>
      <c r="CX36" s="36"/>
      <c r="CY36" s="36"/>
    </row>
    <row r="37" spans="1:103" x14ac:dyDescent="0.25">
      <c r="B37" s="336"/>
      <c r="C37" s="4"/>
      <c r="D37" s="11">
        <v>0</v>
      </c>
      <c r="E37" s="11">
        <v>0</v>
      </c>
      <c r="F37" s="11">
        <v>0</v>
      </c>
      <c r="G37" s="11">
        <v>0</v>
      </c>
      <c r="H37" s="11">
        <v>0</v>
      </c>
      <c r="I37" s="11">
        <v>0</v>
      </c>
      <c r="J37" s="11">
        <v>0</v>
      </c>
      <c r="K37" s="11">
        <v>0</v>
      </c>
      <c r="L37" s="11">
        <v>0</v>
      </c>
      <c r="M37" s="11">
        <v>0</v>
      </c>
      <c r="N37" s="11">
        <v>0</v>
      </c>
      <c r="O37" s="11">
        <v>0</v>
      </c>
      <c r="P37" s="11">
        <v>0</v>
      </c>
      <c r="Q37" s="11">
        <v>0</v>
      </c>
      <c r="R37" s="11">
        <v>0</v>
      </c>
      <c r="S37" s="11">
        <v>0</v>
      </c>
      <c r="T37" s="11">
        <v>0</v>
      </c>
      <c r="U37" s="11">
        <v>0</v>
      </c>
      <c r="V37" s="11">
        <v>0</v>
      </c>
      <c r="W37" s="11">
        <v>0</v>
      </c>
      <c r="X37" s="11">
        <v>0</v>
      </c>
      <c r="Y37" s="11">
        <v>0</v>
      </c>
      <c r="Z37" s="11">
        <v>0</v>
      </c>
      <c r="AA37" s="11">
        <v>0</v>
      </c>
      <c r="AB37" s="11">
        <v>0</v>
      </c>
      <c r="AC37" s="11">
        <v>0</v>
      </c>
      <c r="AD37" s="11">
        <v>0</v>
      </c>
      <c r="AE37" s="11">
        <v>0</v>
      </c>
      <c r="AF37" s="11">
        <v>0</v>
      </c>
      <c r="AG37" s="11">
        <v>0</v>
      </c>
      <c r="AH37" s="11">
        <v>0</v>
      </c>
      <c r="AI37" s="11">
        <v>0</v>
      </c>
      <c r="AJ37" s="11">
        <v>0</v>
      </c>
      <c r="AK37" s="11">
        <v>0</v>
      </c>
      <c r="AL37" s="11">
        <v>0</v>
      </c>
      <c r="AM37" s="11">
        <v>0</v>
      </c>
      <c r="AN37" s="11">
        <v>0</v>
      </c>
      <c r="AO37" s="11">
        <v>0</v>
      </c>
      <c r="AP37" s="11">
        <v>0</v>
      </c>
      <c r="AQ37" s="11">
        <v>0</v>
      </c>
      <c r="AR37" s="11">
        <v>0</v>
      </c>
      <c r="AS37" s="11">
        <v>0</v>
      </c>
      <c r="AT37" s="11">
        <v>0</v>
      </c>
      <c r="AU37" s="11">
        <v>0</v>
      </c>
      <c r="AV37" s="11">
        <v>0</v>
      </c>
      <c r="AW37" s="11">
        <v>0</v>
      </c>
      <c r="AX37" s="11">
        <v>0</v>
      </c>
      <c r="AY37" s="11">
        <v>0</v>
      </c>
      <c r="AZ37" s="11">
        <v>0</v>
      </c>
      <c r="BA37" s="11">
        <v>0</v>
      </c>
      <c r="BB37" s="11">
        <v>0</v>
      </c>
      <c r="BC37" s="11">
        <v>0</v>
      </c>
      <c r="BD37" s="11">
        <v>0</v>
      </c>
      <c r="BE37" s="11">
        <v>0</v>
      </c>
      <c r="BF37" s="11">
        <v>0</v>
      </c>
      <c r="BG37" s="11">
        <v>0</v>
      </c>
      <c r="BH37" s="11">
        <v>0</v>
      </c>
      <c r="BI37" s="11">
        <v>0</v>
      </c>
      <c r="BJ37" s="11">
        <v>0</v>
      </c>
      <c r="BK37" s="11">
        <v>0</v>
      </c>
      <c r="BL37" s="11">
        <v>0</v>
      </c>
      <c r="BM37" s="11">
        <v>0</v>
      </c>
      <c r="BN37" s="11">
        <v>0</v>
      </c>
      <c r="BO37" s="174"/>
      <c r="BP37" s="76" t="s">
        <v>16</v>
      </c>
      <c r="BQ37" s="84">
        <f>SUM(C37:BN37)</f>
        <v>0</v>
      </c>
      <c r="BR37" s="11">
        <v>1</v>
      </c>
      <c r="BS37" s="11">
        <v>0</v>
      </c>
      <c r="BT37" s="11">
        <v>0</v>
      </c>
      <c r="BU37" s="11">
        <v>0</v>
      </c>
      <c r="BV37" s="11">
        <v>0</v>
      </c>
      <c r="BW37" s="11">
        <v>0</v>
      </c>
      <c r="BX37" s="11">
        <v>0</v>
      </c>
      <c r="BY37" s="11">
        <v>0</v>
      </c>
      <c r="BZ37" s="11">
        <v>0</v>
      </c>
      <c r="CA37" s="11">
        <v>0</v>
      </c>
      <c r="CB37" s="11">
        <v>0</v>
      </c>
      <c r="CC37" s="11">
        <v>0</v>
      </c>
      <c r="CD37" s="11">
        <v>0</v>
      </c>
      <c r="CE37" s="11">
        <v>0</v>
      </c>
      <c r="CF37" s="11">
        <v>0</v>
      </c>
      <c r="CG37" s="11">
        <v>0</v>
      </c>
      <c r="CH37" s="11">
        <v>0</v>
      </c>
      <c r="CI37" s="175"/>
      <c r="CJ37" s="76" t="s">
        <v>16</v>
      </c>
      <c r="CK37" s="46">
        <f>SUM(BR37:CI37)</f>
        <v>1</v>
      </c>
      <c r="CL37" s="76" t="s">
        <v>16</v>
      </c>
      <c r="CM37" s="46">
        <f>SUM(CK37+BQ37)</f>
        <v>1</v>
      </c>
      <c r="CO37" s="5">
        <v>31</v>
      </c>
      <c r="CP37" s="264" t="str">
        <f>VLOOKUP(CO37,A7:B187,2)</f>
        <v>WOUTERS Olivier</v>
      </c>
      <c r="CQ37" s="45">
        <f>SUM(BQ127)</f>
        <v>0</v>
      </c>
      <c r="CR37" s="45">
        <f>SUM(CK127)</f>
        <v>0</v>
      </c>
      <c r="CS37" s="45">
        <f t="shared" si="2"/>
        <v>0</v>
      </c>
      <c r="CW37" s="36"/>
      <c r="CX37" s="36"/>
      <c r="CY37" s="36"/>
    </row>
    <row r="38" spans="1:103" x14ac:dyDescent="0.25">
      <c r="B38" s="337"/>
      <c r="C38" s="4"/>
      <c r="D38" s="11">
        <f t="shared" ref="D38:BN38" si="17">SUM((D35+D36)*D37)</f>
        <v>0</v>
      </c>
      <c r="E38" s="11">
        <f t="shared" si="17"/>
        <v>0</v>
      </c>
      <c r="F38" s="11">
        <f t="shared" si="17"/>
        <v>0</v>
      </c>
      <c r="G38" s="11">
        <f t="shared" si="17"/>
        <v>0</v>
      </c>
      <c r="H38" s="11">
        <f t="shared" si="17"/>
        <v>0</v>
      </c>
      <c r="I38" s="11">
        <f t="shared" si="17"/>
        <v>0</v>
      </c>
      <c r="J38" s="11">
        <f t="shared" si="17"/>
        <v>0</v>
      </c>
      <c r="K38" s="11">
        <f t="shared" si="17"/>
        <v>0</v>
      </c>
      <c r="L38" s="11">
        <f t="shared" si="17"/>
        <v>0</v>
      </c>
      <c r="M38" s="11">
        <f t="shared" si="17"/>
        <v>0</v>
      </c>
      <c r="N38" s="11">
        <f t="shared" si="17"/>
        <v>0</v>
      </c>
      <c r="O38" s="11">
        <f t="shared" si="17"/>
        <v>0</v>
      </c>
      <c r="P38" s="11">
        <f t="shared" si="17"/>
        <v>0</v>
      </c>
      <c r="Q38" s="11">
        <f t="shared" si="17"/>
        <v>0</v>
      </c>
      <c r="R38" s="11">
        <f t="shared" si="17"/>
        <v>0</v>
      </c>
      <c r="S38" s="11">
        <f t="shared" si="17"/>
        <v>0</v>
      </c>
      <c r="T38" s="11">
        <f t="shared" si="17"/>
        <v>0</v>
      </c>
      <c r="U38" s="11">
        <f t="shared" si="17"/>
        <v>0</v>
      </c>
      <c r="V38" s="11">
        <f t="shared" si="17"/>
        <v>0</v>
      </c>
      <c r="W38" s="11">
        <f t="shared" si="17"/>
        <v>0</v>
      </c>
      <c r="X38" s="11">
        <f t="shared" si="17"/>
        <v>0</v>
      </c>
      <c r="Y38" s="11">
        <f t="shared" si="17"/>
        <v>0</v>
      </c>
      <c r="Z38" s="11">
        <f t="shared" si="17"/>
        <v>0</v>
      </c>
      <c r="AA38" s="11">
        <f t="shared" si="17"/>
        <v>0</v>
      </c>
      <c r="AB38" s="11">
        <f t="shared" si="17"/>
        <v>0</v>
      </c>
      <c r="AC38" s="11">
        <f t="shared" si="17"/>
        <v>0</v>
      </c>
      <c r="AD38" s="11">
        <f t="shared" si="17"/>
        <v>0</v>
      </c>
      <c r="AE38" s="11">
        <f t="shared" si="17"/>
        <v>0</v>
      </c>
      <c r="AF38" s="11">
        <f t="shared" si="17"/>
        <v>0</v>
      </c>
      <c r="AG38" s="11">
        <f t="shared" si="17"/>
        <v>0</v>
      </c>
      <c r="AH38" s="11">
        <f t="shared" si="17"/>
        <v>0</v>
      </c>
      <c r="AI38" s="11">
        <f t="shared" si="17"/>
        <v>0</v>
      </c>
      <c r="AJ38" s="11">
        <f t="shared" si="17"/>
        <v>0</v>
      </c>
      <c r="AK38" s="11">
        <f t="shared" si="17"/>
        <v>0</v>
      </c>
      <c r="AL38" s="11">
        <f t="shared" si="17"/>
        <v>0</v>
      </c>
      <c r="AM38" s="11">
        <f t="shared" si="17"/>
        <v>0</v>
      </c>
      <c r="AN38" s="11">
        <f t="shared" si="17"/>
        <v>0</v>
      </c>
      <c r="AO38" s="11">
        <f t="shared" si="17"/>
        <v>0</v>
      </c>
      <c r="AP38" s="11">
        <f t="shared" si="17"/>
        <v>0</v>
      </c>
      <c r="AQ38" s="11">
        <f t="shared" si="17"/>
        <v>0</v>
      </c>
      <c r="AR38" s="11">
        <f t="shared" si="17"/>
        <v>0</v>
      </c>
      <c r="AS38" s="11">
        <f t="shared" si="17"/>
        <v>0</v>
      </c>
      <c r="AT38" s="11">
        <f t="shared" si="17"/>
        <v>0</v>
      </c>
      <c r="AU38" s="11">
        <f t="shared" si="17"/>
        <v>0</v>
      </c>
      <c r="AV38" s="11">
        <f t="shared" si="17"/>
        <v>0</v>
      </c>
      <c r="AW38" s="11">
        <f t="shared" si="17"/>
        <v>0</v>
      </c>
      <c r="AX38" s="11">
        <f t="shared" si="17"/>
        <v>0</v>
      </c>
      <c r="AY38" s="11">
        <f t="shared" si="17"/>
        <v>0</v>
      </c>
      <c r="AZ38" s="11">
        <f t="shared" si="17"/>
        <v>0</v>
      </c>
      <c r="BA38" s="11">
        <f t="shared" si="17"/>
        <v>0</v>
      </c>
      <c r="BB38" s="11">
        <f t="shared" si="17"/>
        <v>0</v>
      </c>
      <c r="BC38" s="11">
        <f t="shared" si="17"/>
        <v>0</v>
      </c>
      <c r="BD38" s="11">
        <f t="shared" si="17"/>
        <v>0</v>
      </c>
      <c r="BE38" s="11">
        <f t="shared" si="17"/>
        <v>0</v>
      </c>
      <c r="BF38" s="11">
        <f t="shared" si="17"/>
        <v>0</v>
      </c>
      <c r="BG38" s="11">
        <v>0</v>
      </c>
      <c r="BH38" s="11">
        <v>0</v>
      </c>
      <c r="BI38" s="11">
        <v>0</v>
      </c>
      <c r="BJ38" s="11">
        <v>0</v>
      </c>
      <c r="BK38" s="11">
        <f t="shared" si="17"/>
        <v>0</v>
      </c>
      <c r="BL38" s="11">
        <f t="shared" si="17"/>
        <v>0</v>
      </c>
      <c r="BM38" s="11">
        <f t="shared" si="17"/>
        <v>0</v>
      </c>
      <c r="BN38" s="11">
        <f t="shared" si="17"/>
        <v>0</v>
      </c>
      <c r="BO38" s="174"/>
      <c r="BP38" s="76" t="s">
        <v>27</v>
      </c>
      <c r="BQ38" s="84">
        <f>COUNTIF(D35:BN35,"&gt;0")</f>
        <v>0</v>
      </c>
      <c r="BR38" s="11">
        <f t="shared" ref="BR38:CH38" si="18">SUM((BR35+BR36)*BR37)</f>
        <v>1050</v>
      </c>
      <c r="BS38" s="11">
        <f t="shared" si="18"/>
        <v>0</v>
      </c>
      <c r="BT38" s="11">
        <f t="shared" si="18"/>
        <v>0</v>
      </c>
      <c r="BU38" s="11">
        <f t="shared" si="18"/>
        <v>0</v>
      </c>
      <c r="BV38" s="11">
        <f t="shared" si="18"/>
        <v>0</v>
      </c>
      <c r="BW38" s="11">
        <f t="shared" si="18"/>
        <v>0</v>
      </c>
      <c r="BX38" s="11">
        <f t="shared" si="18"/>
        <v>0</v>
      </c>
      <c r="BY38" s="11">
        <f t="shared" si="18"/>
        <v>0</v>
      </c>
      <c r="BZ38" s="11">
        <f t="shared" si="18"/>
        <v>0</v>
      </c>
      <c r="CA38" s="11">
        <f t="shared" si="18"/>
        <v>0</v>
      </c>
      <c r="CB38" s="11">
        <f t="shared" si="18"/>
        <v>0</v>
      </c>
      <c r="CC38" s="11">
        <f t="shared" si="18"/>
        <v>0</v>
      </c>
      <c r="CD38" s="11">
        <f t="shared" si="18"/>
        <v>0</v>
      </c>
      <c r="CE38" s="11">
        <f t="shared" si="18"/>
        <v>0</v>
      </c>
      <c r="CF38" s="11">
        <f t="shared" si="18"/>
        <v>0</v>
      </c>
      <c r="CG38" s="11">
        <f t="shared" si="18"/>
        <v>0</v>
      </c>
      <c r="CH38" s="11">
        <f t="shared" si="18"/>
        <v>0</v>
      </c>
      <c r="CI38" s="175"/>
      <c r="CJ38" s="76" t="s">
        <v>28</v>
      </c>
      <c r="CK38" s="46">
        <f>COUNTIF(BR35:CH35,"&gt;0")</f>
        <v>1</v>
      </c>
      <c r="CL38" s="76" t="s">
        <v>27</v>
      </c>
      <c r="CM38" s="46">
        <f>SUM(CK38+BQ38)</f>
        <v>1</v>
      </c>
      <c r="CO38" s="5">
        <v>32</v>
      </c>
      <c r="CP38" s="264" t="str">
        <f>VLOOKUP(CO38,A7:B187,2)</f>
        <v>POCHET Jean-Dominique</v>
      </c>
      <c r="CQ38" s="45">
        <f>SUM(BQ131)</f>
        <v>0</v>
      </c>
      <c r="CR38" s="45">
        <f>SUM(CK131)</f>
        <v>0</v>
      </c>
      <c r="CS38" s="45">
        <f t="shared" si="2"/>
        <v>0</v>
      </c>
      <c r="CW38" s="36"/>
      <c r="CX38" s="36"/>
      <c r="CY38" s="36"/>
    </row>
    <row r="39" spans="1:103" x14ac:dyDescent="0.25">
      <c r="A39" s="135">
        <v>9</v>
      </c>
      <c r="B39" s="335" t="str">
        <f>VLOOKUP(A39,'Numéro licences'!$H$4:$I$47,2)</f>
        <v>DONY Marc</v>
      </c>
      <c r="C39" s="66" t="s">
        <v>4</v>
      </c>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68">
        <f>SUM(D39:BN39)</f>
        <v>0</v>
      </c>
      <c r="BP39" s="76" t="s">
        <v>14</v>
      </c>
      <c r="BQ39" s="82">
        <f>SUM(BO39+BO40)</f>
        <v>0</v>
      </c>
      <c r="BR39" s="40">
        <v>50</v>
      </c>
      <c r="BS39" s="40">
        <v>908</v>
      </c>
      <c r="BT39" s="40"/>
      <c r="BU39" s="40"/>
      <c r="BV39" s="40"/>
      <c r="BW39" s="40"/>
      <c r="BX39" s="40"/>
      <c r="BY39" s="40"/>
      <c r="BZ39" s="40"/>
      <c r="CA39" s="40"/>
      <c r="CB39" s="40"/>
      <c r="CC39" s="40"/>
      <c r="CD39" s="40"/>
      <c r="CE39" s="40"/>
      <c r="CF39" s="40"/>
      <c r="CG39" s="40"/>
      <c r="CH39" s="40"/>
      <c r="CI39" s="40">
        <f>SUM(BR39:CH39)</f>
        <v>958</v>
      </c>
      <c r="CJ39" s="76" t="s">
        <v>14</v>
      </c>
      <c r="CK39" s="41">
        <f>SUM(CI39+CI40)</f>
        <v>2083</v>
      </c>
      <c r="CL39" s="76" t="s">
        <v>14</v>
      </c>
      <c r="CM39" s="28">
        <f>SUM(BQ39+CK39)</f>
        <v>2083</v>
      </c>
      <c r="CO39" s="5">
        <v>33</v>
      </c>
      <c r="CP39" s="264" t="str">
        <f>VLOOKUP(CO39,A7:B187,2)</f>
        <v>DURY Agnès</v>
      </c>
      <c r="CQ39" s="45">
        <f>SUM(BQ135)</f>
        <v>0</v>
      </c>
      <c r="CR39" s="45">
        <f>SUM(CK135)</f>
        <v>0</v>
      </c>
      <c r="CS39" s="45">
        <f t="shared" si="2"/>
        <v>0</v>
      </c>
      <c r="CW39" s="36"/>
      <c r="CX39" s="36"/>
      <c r="CY39" s="36"/>
    </row>
    <row r="40" spans="1:103" x14ac:dyDescent="0.25">
      <c r="A40" s="34"/>
      <c r="B40" s="336"/>
      <c r="C40" s="66" t="s">
        <v>5</v>
      </c>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68">
        <f>SUM(D40:BN40)</f>
        <v>0</v>
      </c>
      <c r="BP40" s="76" t="s">
        <v>15</v>
      </c>
      <c r="BQ40" s="83">
        <f>SUM(D42:BN42)</f>
        <v>0</v>
      </c>
      <c r="BR40" s="40">
        <v>1000</v>
      </c>
      <c r="BS40" s="40">
        <v>125</v>
      </c>
      <c r="BT40" s="40"/>
      <c r="BU40" s="40"/>
      <c r="BV40" s="40"/>
      <c r="BW40" s="40"/>
      <c r="BX40" s="40"/>
      <c r="BY40" s="40"/>
      <c r="BZ40" s="40"/>
      <c r="CA40" s="40"/>
      <c r="CB40" s="40"/>
      <c r="CC40" s="40"/>
      <c r="CD40" s="40"/>
      <c r="CE40" s="40"/>
      <c r="CF40" s="40"/>
      <c r="CG40" s="40"/>
      <c r="CH40" s="40"/>
      <c r="CI40" s="40">
        <f>SUM(BR40:CH40)</f>
        <v>1125</v>
      </c>
      <c r="CJ40" s="76" t="s">
        <v>15</v>
      </c>
      <c r="CK40" s="70">
        <f>SUM(BR42:CH42)</f>
        <v>2083</v>
      </c>
      <c r="CL40" s="76" t="s">
        <v>15</v>
      </c>
      <c r="CM40" s="71">
        <f>SUM(CK40+BQ40)</f>
        <v>2083</v>
      </c>
      <c r="CO40" s="5">
        <v>34</v>
      </c>
      <c r="CP40" s="264">
        <f>VLOOKUP(CO40,A7:B187,2)</f>
        <v>0</v>
      </c>
      <c r="CQ40" s="45">
        <f>SUM(BQ139)</f>
        <v>0</v>
      </c>
      <c r="CR40" s="45">
        <f>SUM(CK139)</f>
        <v>0</v>
      </c>
      <c r="CS40" s="45">
        <f t="shared" si="2"/>
        <v>0</v>
      </c>
      <c r="CV40" s="58"/>
      <c r="CW40" s="36"/>
      <c r="CX40" s="36"/>
      <c r="CY40" s="36"/>
    </row>
    <row r="41" spans="1:103" x14ac:dyDescent="0.25">
      <c r="B41" s="336"/>
      <c r="C41" s="4"/>
      <c r="D41" s="11">
        <v>0</v>
      </c>
      <c r="E41" s="11">
        <v>0</v>
      </c>
      <c r="F41" s="11">
        <v>0</v>
      </c>
      <c r="G41" s="11">
        <v>0</v>
      </c>
      <c r="H41" s="11">
        <v>0</v>
      </c>
      <c r="I41" s="11">
        <v>0</v>
      </c>
      <c r="J41" s="11">
        <v>0</v>
      </c>
      <c r="K41" s="11">
        <v>0</v>
      </c>
      <c r="L41" s="11">
        <v>0</v>
      </c>
      <c r="M41" s="11">
        <v>0</v>
      </c>
      <c r="N41" s="11">
        <v>0</v>
      </c>
      <c r="O41" s="11">
        <v>0</v>
      </c>
      <c r="P41" s="11">
        <v>0</v>
      </c>
      <c r="Q41" s="11">
        <v>0</v>
      </c>
      <c r="R41" s="11">
        <v>0</v>
      </c>
      <c r="S41" s="11">
        <v>0</v>
      </c>
      <c r="T41" s="11">
        <v>0</v>
      </c>
      <c r="U41" s="11">
        <v>0</v>
      </c>
      <c r="V41" s="11">
        <v>0</v>
      </c>
      <c r="W41" s="11">
        <v>0</v>
      </c>
      <c r="X41" s="11">
        <v>0</v>
      </c>
      <c r="Y41" s="11">
        <v>0</v>
      </c>
      <c r="Z41" s="11">
        <v>0</v>
      </c>
      <c r="AA41" s="11">
        <v>0</v>
      </c>
      <c r="AB41" s="11">
        <v>0</v>
      </c>
      <c r="AC41" s="11">
        <v>0</v>
      </c>
      <c r="AD41" s="11">
        <v>0</v>
      </c>
      <c r="AE41" s="11">
        <v>0</v>
      </c>
      <c r="AF41" s="11">
        <v>0</v>
      </c>
      <c r="AG41" s="11">
        <v>0</v>
      </c>
      <c r="AH41" s="11">
        <v>0</v>
      </c>
      <c r="AI41" s="11">
        <v>0</v>
      </c>
      <c r="AJ41" s="11">
        <v>0</v>
      </c>
      <c r="AK41" s="11">
        <v>0</v>
      </c>
      <c r="AL41" s="11">
        <v>0</v>
      </c>
      <c r="AM41" s="11">
        <v>0</v>
      </c>
      <c r="AN41" s="11">
        <v>0</v>
      </c>
      <c r="AO41" s="11">
        <v>0</v>
      </c>
      <c r="AP41" s="11">
        <v>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74"/>
      <c r="BP41" s="76" t="s">
        <v>16</v>
      </c>
      <c r="BQ41" s="84">
        <f>SUM(C41:BN41)</f>
        <v>0</v>
      </c>
      <c r="BR41" s="11">
        <v>1</v>
      </c>
      <c r="BS41" s="11">
        <v>1</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75"/>
      <c r="CJ41" s="76" t="s">
        <v>16</v>
      </c>
      <c r="CK41" s="46">
        <f>SUM(BR41:CI41)</f>
        <v>2</v>
      </c>
      <c r="CL41" s="76" t="s">
        <v>16</v>
      </c>
      <c r="CM41" s="46">
        <f>SUM(CK41+BQ41)</f>
        <v>2</v>
      </c>
      <c r="CO41" s="5">
        <v>35</v>
      </c>
      <c r="CP41" s="264">
        <f>VLOOKUP(CO41,A7:B187,2)</f>
        <v>0</v>
      </c>
      <c r="CQ41" s="45">
        <f>SUM(BQ143)</f>
        <v>0</v>
      </c>
      <c r="CR41" s="45">
        <f>SUM(CK143)</f>
        <v>0</v>
      </c>
      <c r="CS41" s="45">
        <f t="shared" si="2"/>
        <v>0</v>
      </c>
      <c r="CW41" s="36"/>
      <c r="CX41" s="36"/>
      <c r="CY41" s="36"/>
    </row>
    <row r="42" spans="1:103" x14ac:dyDescent="0.25">
      <c r="B42" s="337"/>
      <c r="C42" s="4"/>
      <c r="D42" s="11">
        <f t="shared" ref="D42:BN42" si="19">SUM((D39+D40)*D41)</f>
        <v>0</v>
      </c>
      <c r="E42" s="11">
        <f t="shared" si="19"/>
        <v>0</v>
      </c>
      <c r="F42" s="11">
        <f t="shared" si="19"/>
        <v>0</v>
      </c>
      <c r="G42" s="11">
        <f t="shared" si="19"/>
        <v>0</v>
      </c>
      <c r="H42" s="11">
        <f t="shared" si="19"/>
        <v>0</v>
      </c>
      <c r="I42" s="11">
        <f t="shared" si="19"/>
        <v>0</v>
      </c>
      <c r="J42" s="11">
        <f t="shared" si="19"/>
        <v>0</v>
      </c>
      <c r="K42" s="11">
        <f t="shared" si="19"/>
        <v>0</v>
      </c>
      <c r="L42" s="11">
        <f t="shared" si="19"/>
        <v>0</v>
      </c>
      <c r="M42" s="11">
        <f t="shared" si="19"/>
        <v>0</v>
      </c>
      <c r="N42" s="11">
        <f t="shared" si="19"/>
        <v>0</v>
      </c>
      <c r="O42" s="11">
        <f t="shared" si="19"/>
        <v>0</v>
      </c>
      <c r="P42" s="11">
        <f t="shared" si="19"/>
        <v>0</v>
      </c>
      <c r="Q42" s="11">
        <f t="shared" si="19"/>
        <v>0</v>
      </c>
      <c r="R42" s="11">
        <f t="shared" si="19"/>
        <v>0</v>
      </c>
      <c r="S42" s="11">
        <f t="shared" si="19"/>
        <v>0</v>
      </c>
      <c r="T42" s="11">
        <f t="shared" si="19"/>
        <v>0</v>
      </c>
      <c r="U42" s="11">
        <f t="shared" si="19"/>
        <v>0</v>
      </c>
      <c r="V42" s="11">
        <f t="shared" si="19"/>
        <v>0</v>
      </c>
      <c r="W42" s="11">
        <f t="shared" si="19"/>
        <v>0</v>
      </c>
      <c r="X42" s="11">
        <f t="shared" si="19"/>
        <v>0</v>
      </c>
      <c r="Y42" s="11">
        <f t="shared" si="19"/>
        <v>0</v>
      </c>
      <c r="Z42" s="11">
        <f t="shared" si="19"/>
        <v>0</v>
      </c>
      <c r="AA42" s="11">
        <f t="shared" si="19"/>
        <v>0</v>
      </c>
      <c r="AB42" s="11">
        <f t="shared" si="19"/>
        <v>0</v>
      </c>
      <c r="AC42" s="11">
        <f t="shared" si="19"/>
        <v>0</v>
      </c>
      <c r="AD42" s="11">
        <f t="shared" si="19"/>
        <v>0</v>
      </c>
      <c r="AE42" s="11">
        <f t="shared" si="19"/>
        <v>0</v>
      </c>
      <c r="AF42" s="11">
        <f t="shared" si="19"/>
        <v>0</v>
      </c>
      <c r="AG42" s="11">
        <f t="shared" si="19"/>
        <v>0</v>
      </c>
      <c r="AH42" s="11">
        <f t="shared" si="19"/>
        <v>0</v>
      </c>
      <c r="AI42" s="11">
        <f t="shared" si="19"/>
        <v>0</v>
      </c>
      <c r="AJ42" s="11">
        <f t="shared" si="19"/>
        <v>0</v>
      </c>
      <c r="AK42" s="11">
        <f t="shared" si="19"/>
        <v>0</v>
      </c>
      <c r="AL42" s="11">
        <f t="shared" si="19"/>
        <v>0</v>
      </c>
      <c r="AM42" s="11">
        <f t="shared" si="19"/>
        <v>0</v>
      </c>
      <c r="AN42" s="11">
        <f t="shared" si="19"/>
        <v>0</v>
      </c>
      <c r="AO42" s="11">
        <f t="shared" si="19"/>
        <v>0</v>
      </c>
      <c r="AP42" s="11">
        <f t="shared" si="19"/>
        <v>0</v>
      </c>
      <c r="AQ42" s="11">
        <f t="shared" si="19"/>
        <v>0</v>
      </c>
      <c r="AR42" s="11">
        <f t="shared" si="19"/>
        <v>0</v>
      </c>
      <c r="AS42" s="11">
        <f t="shared" si="19"/>
        <v>0</v>
      </c>
      <c r="AT42" s="11">
        <f t="shared" si="19"/>
        <v>0</v>
      </c>
      <c r="AU42" s="11">
        <f t="shared" si="19"/>
        <v>0</v>
      </c>
      <c r="AV42" s="11">
        <f t="shared" si="19"/>
        <v>0</v>
      </c>
      <c r="AW42" s="11">
        <f t="shared" si="19"/>
        <v>0</v>
      </c>
      <c r="AX42" s="11">
        <f t="shared" si="19"/>
        <v>0</v>
      </c>
      <c r="AY42" s="11">
        <f t="shared" si="19"/>
        <v>0</v>
      </c>
      <c r="AZ42" s="11">
        <f t="shared" si="19"/>
        <v>0</v>
      </c>
      <c r="BA42" s="11">
        <f t="shared" si="19"/>
        <v>0</v>
      </c>
      <c r="BB42" s="11">
        <f t="shared" si="19"/>
        <v>0</v>
      </c>
      <c r="BC42" s="11">
        <f t="shared" si="19"/>
        <v>0</v>
      </c>
      <c r="BD42" s="11">
        <f t="shared" si="19"/>
        <v>0</v>
      </c>
      <c r="BE42" s="11">
        <f t="shared" si="19"/>
        <v>0</v>
      </c>
      <c r="BF42" s="11">
        <f t="shared" si="19"/>
        <v>0</v>
      </c>
      <c r="BG42" s="11">
        <v>0</v>
      </c>
      <c r="BH42" s="11">
        <v>0</v>
      </c>
      <c r="BI42" s="11">
        <v>0</v>
      </c>
      <c r="BJ42" s="11">
        <v>0</v>
      </c>
      <c r="BK42" s="11">
        <f t="shared" si="19"/>
        <v>0</v>
      </c>
      <c r="BL42" s="11">
        <f t="shared" si="19"/>
        <v>0</v>
      </c>
      <c r="BM42" s="11">
        <f t="shared" si="19"/>
        <v>0</v>
      </c>
      <c r="BN42" s="11">
        <f t="shared" si="19"/>
        <v>0</v>
      </c>
      <c r="BO42" s="174"/>
      <c r="BP42" s="76" t="s">
        <v>27</v>
      </c>
      <c r="BQ42" s="84">
        <f>COUNTIF(D39:BN39,"&gt;0")</f>
        <v>0</v>
      </c>
      <c r="BR42" s="11">
        <f t="shared" ref="BR42:CH42" si="20">SUM((BR39+BR40)*BR41)</f>
        <v>1050</v>
      </c>
      <c r="BS42" s="11">
        <f t="shared" si="20"/>
        <v>1033</v>
      </c>
      <c r="BT42" s="11">
        <f t="shared" si="20"/>
        <v>0</v>
      </c>
      <c r="BU42" s="11">
        <f t="shared" si="20"/>
        <v>0</v>
      </c>
      <c r="BV42" s="11">
        <f t="shared" si="20"/>
        <v>0</v>
      </c>
      <c r="BW42" s="11">
        <f t="shared" si="20"/>
        <v>0</v>
      </c>
      <c r="BX42" s="11">
        <f t="shared" si="20"/>
        <v>0</v>
      </c>
      <c r="BY42" s="11">
        <f t="shared" si="20"/>
        <v>0</v>
      </c>
      <c r="BZ42" s="11">
        <f t="shared" si="20"/>
        <v>0</v>
      </c>
      <c r="CA42" s="11">
        <f t="shared" si="20"/>
        <v>0</v>
      </c>
      <c r="CB42" s="11">
        <f t="shared" si="20"/>
        <v>0</v>
      </c>
      <c r="CC42" s="11">
        <f t="shared" si="20"/>
        <v>0</v>
      </c>
      <c r="CD42" s="11">
        <f t="shared" si="20"/>
        <v>0</v>
      </c>
      <c r="CE42" s="11">
        <f t="shared" si="20"/>
        <v>0</v>
      </c>
      <c r="CF42" s="11">
        <f t="shared" si="20"/>
        <v>0</v>
      </c>
      <c r="CG42" s="11">
        <f t="shared" si="20"/>
        <v>0</v>
      </c>
      <c r="CH42" s="11">
        <f t="shared" si="20"/>
        <v>0</v>
      </c>
      <c r="CI42" s="175"/>
      <c r="CJ42" s="76" t="s">
        <v>28</v>
      </c>
      <c r="CK42" s="46">
        <f>COUNTIF(BR39:CH39,"&gt;0")</f>
        <v>2</v>
      </c>
      <c r="CL42" s="76" t="s">
        <v>27</v>
      </c>
      <c r="CM42" s="46">
        <f>SUM(CK42+BQ42)</f>
        <v>2</v>
      </c>
      <c r="CO42" s="5">
        <v>36</v>
      </c>
      <c r="CP42" s="264">
        <f>VLOOKUP(CO42,A7:B187,2)</f>
        <v>0</v>
      </c>
      <c r="CQ42" s="45">
        <f>SUM(BQ147)</f>
        <v>0</v>
      </c>
      <c r="CR42" s="45">
        <f>SUM(CK147)</f>
        <v>0</v>
      </c>
      <c r="CS42" s="45">
        <f t="shared" si="2"/>
        <v>0</v>
      </c>
      <c r="CW42" s="36"/>
      <c r="CX42" s="36"/>
      <c r="CY42" s="36"/>
    </row>
    <row r="43" spans="1:103" x14ac:dyDescent="0.25">
      <c r="A43" s="135">
        <v>10</v>
      </c>
      <c r="B43" s="335" t="str">
        <f>VLOOKUP(A43,'Numéro licences'!$H$4:$I$47,2)</f>
        <v>FAVRESSSE René</v>
      </c>
      <c r="C43" s="66" t="s">
        <v>4</v>
      </c>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68">
        <f>SUM(D43:BN43)</f>
        <v>0</v>
      </c>
      <c r="BP43" s="76" t="s">
        <v>14</v>
      </c>
      <c r="BQ43" s="82">
        <f>SUM(BO43+BO44)</f>
        <v>0</v>
      </c>
      <c r="BR43" s="40">
        <v>50</v>
      </c>
      <c r="BS43" s="40"/>
      <c r="BT43" s="40"/>
      <c r="BU43" s="40"/>
      <c r="BV43" s="40"/>
      <c r="BW43" s="40"/>
      <c r="BX43" s="40"/>
      <c r="BY43" s="40"/>
      <c r="BZ43" s="40"/>
      <c r="CA43" s="40"/>
      <c r="CB43" s="40"/>
      <c r="CC43" s="40"/>
      <c r="CD43" s="40"/>
      <c r="CE43" s="40"/>
      <c r="CF43" s="40"/>
      <c r="CG43" s="40"/>
      <c r="CH43" s="40"/>
      <c r="CI43" s="40">
        <f>SUM(BR43:CH43)</f>
        <v>50</v>
      </c>
      <c r="CJ43" s="76" t="s">
        <v>14</v>
      </c>
      <c r="CK43" s="41">
        <f>SUM(CI43+CI44)</f>
        <v>1050</v>
      </c>
      <c r="CL43" s="76" t="s">
        <v>14</v>
      </c>
      <c r="CM43" s="28">
        <f>SUM(BQ43+CK43)</f>
        <v>1050</v>
      </c>
      <c r="CO43" s="5">
        <v>37</v>
      </c>
      <c r="CP43" s="264">
        <f>VLOOKUP(CO43,A7:B187,2)</f>
        <v>0</v>
      </c>
      <c r="CQ43" s="45">
        <f>SUM(BQ151)</f>
        <v>0</v>
      </c>
      <c r="CR43" s="45">
        <f>SUM(CK151)</f>
        <v>0</v>
      </c>
      <c r="CS43" s="45">
        <f t="shared" si="2"/>
        <v>0</v>
      </c>
      <c r="CW43" s="36"/>
      <c r="CX43" s="36"/>
      <c r="CY43" s="36"/>
    </row>
    <row r="44" spans="1:103" x14ac:dyDescent="0.25">
      <c r="A44" s="34"/>
      <c r="B44" s="336"/>
      <c r="C44" s="66" t="s">
        <v>5</v>
      </c>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68">
        <f>SUM(D44:BN44)</f>
        <v>0</v>
      </c>
      <c r="BP44" s="76" t="s">
        <v>15</v>
      </c>
      <c r="BQ44" s="83">
        <f>SUM(D46:BN46)</f>
        <v>0</v>
      </c>
      <c r="BR44" s="40">
        <v>1000</v>
      </c>
      <c r="BS44" s="40"/>
      <c r="BT44" s="40"/>
      <c r="BU44" s="40"/>
      <c r="BV44" s="40"/>
      <c r="BW44" s="40"/>
      <c r="BX44" s="40"/>
      <c r="BY44" s="40"/>
      <c r="BZ44" s="40"/>
      <c r="CA44" s="40"/>
      <c r="CB44" s="40"/>
      <c r="CC44" s="40"/>
      <c r="CD44" s="40"/>
      <c r="CE44" s="40"/>
      <c r="CF44" s="40"/>
      <c r="CG44" s="40"/>
      <c r="CH44" s="40"/>
      <c r="CI44" s="40">
        <f>SUM(BR44:CH44)</f>
        <v>1000</v>
      </c>
      <c r="CJ44" s="76" t="s">
        <v>15</v>
      </c>
      <c r="CK44" s="70">
        <f>SUM(BR46:CH46)</f>
        <v>0</v>
      </c>
      <c r="CL44" s="76" t="s">
        <v>15</v>
      </c>
      <c r="CM44" s="71">
        <f>SUM(CK44+BQ44)</f>
        <v>0</v>
      </c>
      <c r="CO44" s="5">
        <v>38</v>
      </c>
      <c r="CP44" s="264">
        <f>VLOOKUP(CO44,A7:B187,2)</f>
        <v>0</v>
      </c>
      <c r="CQ44" s="45">
        <f>SUM(BQ155)</f>
        <v>0</v>
      </c>
      <c r="CR44" s="45">
        <f>SUM(CK155)</f>
        <v>0</v>
      </c>
      <c r="CS44" s="45">
        <f t="shared" si="2"/>
        <v>0</v>
      </c>
      <c r="CW44" s="36"/>
      <c r="CX44" s="36"/>
      <c r="CY44" s="36"/>
    </row>
    <row r="45" spans="1:103" x14ac:dyDescent="0.25">
      <c r="B45" s="336"/>
      <c r="C45" s="4"/>
      <c r="D45" s="11">
        <v>0</v>
      </c>
      <c r="E45" s="11">
        <v>0</v>
      </c>
      <c r="F45" s="11">
        <v>0</v>
      </c>
      <c r="G45" s="11">
        <v>0</v>
      </c>
      <c r="H45" s="11">
        <v>0</v>
      </c>
      <c r="I45" s="11">
        <v>0</v>
      </c>
      <c r="J45" s="11">
        <v>0</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0</v>
      </c>
      <c r="AT45" s="11">
        <v>0</v>
      </c>
      <c r="AU45" s="11">
        <v>0</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74"/>
      <c r="BP45" s="76" t="s">
        <v>16</v>
      </c>
      <c r="BQ45" s="84">
        <f>SUM(C45:BN45)</f>
        <v>0</v>
      </c>
      <c r="BR45" s="11">
        <v>0</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75"/>
      <c r="CJ45" s="76" t="s">
        <v>16</v>
      </c>
      <c r="CK45" s="46">
        <f>SUM(BR45:CI45)</f>
        <v>0</v>
      </c>
      <c r="CL45" s="76" t="s">
        <v>16</v>
      </c>
      <c r="CM45" s="46">
        <f>SUM(CK45+BQ45)</f>
        <v>0</v>
      </c>
      <c r="CO45" s="5">
        <v>39</v>
      </c>
      <c r="CP45" s="264">
        <f>VLOOKUP(CO45,A7:B187,2)</f>
        <v>0</v>
      </c>
      <c r="CQ45" s="45">
        <f>SUM(BQ159)</f>
        <v>0</v>
      </c>
      <c r="CR45" s="45">
        <f>SUM(CK159)</f>
        <v>0</v>
      </c>
      <c r="CS45" s="45">
        <f t="shared" si="2"/>
        <v>0</v>
      </c>
      <c r="CW45" s="36"/>
      <c r="CX45" s="36"/>
      <c r="CY45" s="36"/>
    </row>
    <row r="46" spans="1:103" x14ac:dyDescent="0.25">
      <c r="B46" s="337"/>
      <c r="C46" s="4"/>
      <c r="D46" s="11">
        <f t="shared" ref="D46:BN46" si="21">SUM((D43+D44)*D45)</f>
        <v>0</v>
      </c>
      <c r="E46" s="11">
        <f t="shared" si="21"/>
        <v>0</v>
      </c>
      <c r="F46" s="11">
        <f t="shared" si="21"/>
        <v>0</v>
      </c>
      <c r="G46" s="11">
        <f t="shared" si="21"/>
        <v>0</v>
      </c>
      <c r="H46" s="11">
        <f t="shared" si="21"/>
        <v>0</v>
      </c>
      <c r="I46" s="11">
        <f t="shared" si="21"/>
        <v>0</v>
      </c>
      <c r="J46" s="11">
        <f t="shared" si="21"/>
        <v>0</v>
      </c>
      <c r="K46" s="11">
        <f t="shared" si="21"/>
        <v>0</v>
      </c>
      <c r="L46" s="11">
        <f t="shared" si="21"/>
        <v>0</v>
      </c>
      <c r="M46" s="11">
        <f t="shared" si="21"/>
        <v>0</v>
      </c>
      <c r="N46" s="11">
        <f t="shared" si="21"/>
        <v>0</v>
      </c>
      <c r="O46" s="11">
        <f t="shared" si="21"/>
        <v>0</v>
      </c>
      <c r="P46" s="11">
        <f t="shared" si="21"/>
        <v>0</v>
      </c>
      <c r="Q46" s="11">
        <f t="shared" si="21"/>
        <v>0</v>
      </c>
      <c r="R46" s="11">
        <f t="shared" si="21"/>
        <v>0</v>
      </c>
      <c r="S46" s="11">
        <f t="shared" si="21"/>
        <v>0</v>
      </c>
      <c r="T46" s="11">
        <f t="shared" si="21"/>
        <v>0</v>
      </c>
      <c r="U46" s="11">
        <f t="shared" si="21"/>
        <v>0</v>
      </c>
      <c r="V46" s="11">
        <f t="shared" si="21"/>
        <v>0</v>
      </c>
      <c r="W46" s="11">
        <f t="shared" si="21"/>
        <v>0</v>
      </c>
      <c r="X46" s="11">
        <f t="shared" si="21"/>
        <v>0</v>
      </c>
      <c r="Y46" s="11">
        <f t="shared" si="21"/>
        <v>0</v>
      </c>
      <c r="Z46" s="11">
        <f t="shared" si="21"/>
        <v>0</v>
      </c>
      <c r="AA46" s="11">
        <f t="shared" si="21"/>
        <v>0</v>
      </c>
      <c r="AB46" s="11">
        <f t="shared" si="21"/>
        <v>0</v>
      </c>
      <c r="AC46" s="11">
        <f t="shared" si="21"/>
        <v>0</v>
      </c>
      <c r="AD46" s="11">
        <f t="shared" si="21"/>
        <v>0</v>
      </c>
      <c r="AE46" s="11">
        <f t="shared" si="21"/>
        <v>0</v>
      </c>
      <c r="AF46" s="11">
        <f t="shared" si="21"/>
        <v>0</v>
      </c>
      <c r="AG46" s="11">
        <f t="shared" si="21"/>
        <v>0</v>
      </c>
      <c r="AH46" s="11">
        <f t="shared" si="21"/>
        <v>0</v>
      </c>
      <c r="AI46" s="11">
        <f t="shared" si="21"/>
        <v>0</v>
      </c>
      <c r="AJ46" s="11">
        <f t="shared" si="21"/>
        <v>0</v>
      </c>
      <c r="AK46" s="11">
        <f t="shared" si="21"/>
        <v>0</v>
      </c>
      <c r="AL46" s="11">
        <f t="shared" si="21"/>
        <v>0</v>
      </c>
      <c r="AM46" s="11">
        <f t="shared" si="21"/>
        <v>0</v>
      </c>
      <c r="AN46" s="11">
        <f t="shared" si="21"/>
        <v>0</v>
      </c>
      <c r="AO46" s="11">
        <f t="shared" si="21"/>
        <v>0</v>
      </c>
      <c r="AP46" s="11">
        <f t="shared" si="21"/>
        <v>0</v>
      </c>
      <c r="AQ46" s="11">
        <f t="shared" si="21"/>
        <v>0</v>
      </c>
      <c r="AR46" s="11">
        <f t="shared" si="21"/>
        <v>0</v>
      </c>
      <c r="AS46" s="11">
        <f>SUM((AS43+AS44)*AS45)</f>
        <v>0</v>
      </c>
      <c r="AT46" s="11">
        <f t="shared" si="21"/>
        <v>0</v>
      </c>
      <c r="AU46" s="11">
        <f t="shared" si="21"/>
        <v>0</v>
      </c>
      <c r="AV46" s="11">
        <f t="shared" si="21"/>
        <v>0</v>
      </c>
      <c r="AW46" s="11">
        <f t="shared" si="21"/>
        <v>0</v>
      </c>
      <c r="AX46" s="11">
        <f t="shared" si="21"/>
        <v>0</v>
      </c>
      <c r="AY46" s="11">
        <f t="shared" si="21"/>
        <v>0</v>
      </c>
      <c r="AZ46" s="11">
        <f t="shared" si="21"/>
        <v>0</v>
      </c>
      <c r="BA46" s="11">
        <f t="shared" si="21"/>
        <v>0</v>
      </c>
      <c r="BB46" s="11">
        <f t="shared" si="21"/>
        <v>0</v>
      </c>
      <c r="BC46" s="11">
        <f t="shared" si="21"/>
        <v>0</v>
      </c>
      <c r="BD46" s="11">
        <f t="shared" si="21"/>
        <v>0</v>
      </c>
      <c r="BE46" s="11">
        <f t="shared" si="21"/>
        <v>0</v>
      </c>
      <c r="BF46" s="11">
        <f t="shared" si="21"/>
        <v>0</v>
      </c>
      <c r="BG46" s="11">
        <v>0</v>
      </c>
      <c r="BH46" s="11">
        <v>0</v>
      </c>
      <c r="BI46" s="11">
        <v>0</v>
      </c>
      <c r="BJ46" s="11">
        <v>0</v>
      </c>
      <c r="BK46" s="11">
        <f t="shared" si="21"/>
        <v>0</v>
      </c>
      <c r="BL46" s="11">
        <f t="shared" si="21"/>
        <v>0</v>
      </c>
      <c r="BM46" s="11">
        <f t="shared" si="21"/>
        <v>0</v>
      </c>
      <c r="BN46" s="11">
        <f t="shared" si="21"/>
        <v>0</v>
      </c>
      <c r="BO46" s="174"/>
      <c r="BP46" s="76" t="s">
        <v>27</v>
      </c>
      <c r="BQ46" s="84">
        <f>COUNTIF(D43:BN43,"&gt;0")</f>
        <v>0</v>
      </c>
      <c r="BR46" s="11">
        <f t="shared" ref="BR46:CH46" si="22">SUM((BR43+BR44)*BR45)</f>
        <v>0</v>
      </c>
      <c r="BS46" s="11">
        <f t="shared" si="22"/>
        <v>0</v>
      </c>
      <c r="BT46" s="11">
        <f t="shared" si="22"/>
        <v>0</v>
      </c>
      <c r="BU46" s="11">
        <f t="shared" si="22"/>
        <v>0</v>
      </c>
      <c r="BV46" s="11">
        <f t="shared" si="22"/>
        <v>0</v>
      </c>
      <c r="BW46" s="11">
        <f t="shared" si="22"/>
        <v>0</v>
      </c>
      <c r="BX46" s="11">
        <f t="shared" si="22"/>
        <v>0</v>
      </c>
      <c r="BY46" s="11">
        <f t="shared" si="22"/>
        <v>0</v>
      </c>
      <c r="BZ46" s="11">
        <f t="shared" si="22"/>
        <v>0</v>
      </c>
      <c r="CA46" s="11">
        <f t="shared" si="22"/>
        <v>0</v>
      </c>
      <c r="CB46" s="11">
        <f t="shared" si="22"/>
        <v>0</v>
      </c>
      <c r="CC46" s="11">
        <f t="shared" si="22"/>
        <v>0</v>
      </c>
      <c r="CD46" s="11">
        <f t="shared" si="22"/>
        <v>0</v>
      </c>
      <c r="CE46" s="11">
        <f t="shared" si="22"/>
        <v>0</v>
      </c>
      <c r="CF46" s="11">
        <f t="shared" si="22"/>
        <v>0</v>
      </c>
      <c r="CG46" s="11">
        <f t="shared" si="22"/>
        <v>0</v>
      </c>
      <c r="CH46" s="11">
        <f t="shared" si="22"/>
        <v>0</v>
      </c>
      <c r="CI46" s="175"/>
      <c r="CJ46" s="76" t="s">
        <v>28</v>
      </c>
      <c r="CK46" s="46">
        <f>COUNTIF(BR43:CH43,"&gt;0")</f>
        <v>1</v>
      </c>
      <c r="CL46" s="76" t="s">
        <v>27</v>
      </c>
      <c r="CM46" s="46">
        <f>SUM(CK46+BQ46)</f>
        <v>1</v>
      </c>
      <c r="CO46" s="5">
        <v>40</v>
      </c>
      <c r="CP46" s="264">
        <f>VLOOKUP(CO46,A7:B187,2)</f>
        <v>0</v>
      </c>
      <c r="CQ46" s="45">
        <f>SUM(BQ163)</f>
        <v>0</v>
      </c>
      <c r="CR46" s="45">
        <f>SUM(CK163)</f>
        <v>0</v>
      </c>
      <c r="CS46" s="45">
        <f t="shared" si="2"/>
        <v>0</v>
      </c>
      <c r="CV46" s="164"/>
      <c r="CW46" s="36"/>
      <c r="CX46" s="36"/>
      <c r="CY46" s="36"/>
    </row>
    <row r="47" spans="1:103" x14ac:dyDescent="0.25">
      <c r="A47" s="135">
        <v>11</v>
      </c>
      <c r="B47" s="335" t="str">
        <f>VLOOKUP(A47,'Numéro licences'!$H$4:$I$47,2)</f>
        <v>GOFFIN Amaury</v>
      </c>
      <c r="C47" s="66" t="s">
        <v>4</v>
      </c>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68">
        <f>SUM(D47:BN47)</f>
        <v>0</v>
      </c>
      <c r="BP47" s="76" t="s">
        <v>14</v>
      </c>
      <c r="BQ47" s="82">
        <f>SUM(BO47+BO48)</f>
        <v>0</v>
      </c>
      <c r="BR47" s="40"/>
      <c r="BS47" s="40"/>
      <c r="BT47" s="40"/>
      <c r="BU47" s="17"/>
      <c r="BV47" s="40"/>
      <c r="BW47" s="40"/>
      <c r="BX47" s="40"/>
      <c r="BY47" s="40"/>
      <c r="BZ47" s="40"/>
      <c r="CA47" s="40"/>
      <c r="CB47" s="40"/>
      <c r="CC47" s="40"/>
      <c r="CD47" s="40"/>
      <c r="CE47" s="40"/>
      <c r="CF47" s="40"/>
      <c r="CG47" s="40"/>
      <c r="CH47" s="40"/>
      <c r="CI47" s="40">
        <f>SUM(BR47:CH47)</f>
        <v>0</v>
      </c>
      <c r="CJ47" s="76" t="s">
        <v>14</v>
      </c>
      <c r="CK47" s="41">
        <f>SUM(CI47+CI48)</f>
        <v>0</v>
      </c>
      <c r="CL47" s="76" t="s">
        <v>14</v>
      </c>
      <c r="CM47" s="28">
        <f>SUM(BQ47+CK47)</f>
        <v>0</v>
      </c>
      <c r="CO47" s="5">
        <v>41</v>
      </c>
      <c r="CP47" s="264">
        <f>VLOOKUP(CO47,A7:B187,2)</f>
        <v>0</v>
      </c>
      <c r="CQ47" s="45">
        <f>SUM(BQ167)</f>
        <v>0</v>
      </c>
      <c r="CR47" s="45">
        <f>SUM(CK167)</f>
        <v>0</v>
      </c>
      <c r="CS47" s="45">
        <f t="shared" si="2"/>
        <v>0</v>
      </c>
      <c r="CW47" s="36"/>
      <c r="CX47" s="36"/>
      <c r="CY47" s="36"/>
    </row>
    <row r="48" spans="1:103" x14ac:dyDescent="0.25">
      <c r="A48" s="34"/>
      <c r="B48" s="336"/>
      <c r="C48" s="66" t="s">
        <v>5</v>
      </c>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68">
        <f>SUM(D48:BN48)</f>
        <v>0</v>
      </c>
      <c r="BP48" s="76" t="s">
        <v>15</v>
      </c>
      <c r="BQ48" s="83">
        <f>SUM(D50:BN50)</f>
        <v>0</v>
      </c>
      <c r="BR48" s="40"/>
      <c r="BS48" s="40"/>
      <c r="BT48" s="40"/>
      <c r="BU48" s="16"/>
      <c r="BV48" s="40"/>
      <c r="BW48" s="40"/>
      <c r="BX48" s="40"/>
      <c r="BY48" s="40"/>
      <c r="BZ48" s="40"/>
      <c r="CA48" s="40"/>
      <c r="CB48" s="40"/>
      <c r="CC48" s="40"/>
      <c r="CD48" s="40"/>
      <c r="CE48" s="40"/>
      <c r="CF48" s="40"/>
      <c r="CG48" s="40"/>
      <c r="CH48" s="40"/>
      <c r="CI48" s="40">
        <f>SUM(BR48:CH48)</f>
        <v>0</v>
      </c>
      <c r="CJ48" s="76" t="s">
        <v>15</v>
      </c>
      <c r="CK48" s="70">
        <f>SUM(BR50:CH50)</f>
        <v>0</v>
      </c>
      <c r="CL48" s="76" t="s">
        <v>15</v>
      </c>
      <c r="CM48" s="71">
        <f>SUM(CK48+BQ48)</f>
        <v>0</v>
      </c>
      <c r="CO48" s="5">
        <v>42</v>
      </c>
      <c r="CP48" s="264">
        <f>VLOOKUP(CO48,A7:B187,2)</f>
        <v>0</v>
      </c>
      <c r="CQ48" s="45">
        <f>SUM(BQ171)</f>
        <v>0</v>
      </c>
      <c r="CR48" s="45">
        <f>SUM(CK171)</f>
        <v>0</v>
      </c>
      <c r="CS48" s="45">
        <f t="shared" si="2"/>
        <v>0</v>
      </c>
      <c r="CW48" s="36"/>
      <c r="CX48" s="36"/>
      <c r="CY48" s="36"/>
    </row>
    <row r="49" spans="1:103" x14ac:dyDescent="0.25">
      <c r="B49" s="336"/>
      <c r="C49" s="4"/>
      <c r="D49" s="11">
        <v>0</v>
      </c>
      <c r="E49" s="11">
        <v>0</v>
      </c>
      <c r="F49" s="11">
        <v>0</v>
      </c>
      <c r="G49" s="11">
        <v>0</v>
      </c>
      <c r="H49" s="11">
        <v>0</v>
      </c>
      <c r="I49" s="11">
        <v>0</v>
      </c>
      <c r="J49" s="11">
        <v>0</v>
      </c>
      <c r="K49" s="11">
        <v>0</v>
      </c>
      <c r="L49" s="11">
        <v>0</v>
      </c>
      <c r="M49" s="11">
        <v>0</v>
      </c>
      <c r="N49" s="11">
        <v>0</v>
      </c>
      <c r="O49" s="11">
        <v>0</v>
      </c>
      <c r="P49" s="11">
        <v>0</v>
      </c>
      <c r="Q49" s="11">
        <v>0</v>
      </c>
      <c r="R49" s="11">
        <v>0</v>
      </c>
      <c r="S49" s="11">
        <v>0</v>
      </c>
      <c r="T49" s="11">
        <v>0</v>
      </c>
      <c r="U49" s="11">
        <v>0</v>
      </c>
      <c r="V49" s="11">
        <v>0</v>
      </c>
      <c r="W49" s="11">
        <v>0</v>
      </c>
      <c r="X49" s="11">
        <v>0</v>
      </c>
      <c r="Y49" s="11">
        <v>0</v>
      </c>
      <c r="Z49" s="11">
        <v>0</v>
      </c>
      <c r="AA49" s="11">
        <v>0</v>
      </c>
      <c r="AB49" s="11">
        <v>0</v>
      </c>
      <c r="AC49" s="11">
        <v>0</v>
      </c>
      <c r="AD49" s="11">
        <v>0</v>
      </c>
      <c r="AE49" s="11">
        <v>0</v>
      </c>
      <c r="AF49" s="11">
        <v>0</v>
      </c>
      <c r="AG49" s="11">
        <v>0</v>
      </c>
      <c r="AH49" s="11">
        <v>0</v>
      </c>
      <c r="AI49" s="11">
        <v>0</v>
      </c>
      <c r="AJ49" s="11">
        <v>0</v>
      </c>
      <c r="AK49" s="11">
        <v>0</v>
      </c>
      <c r="AL49" s="11">
        <v>0</v>
      </c>
      <c r="AM49" s="11">
        <v>0</v>
      </c>
      <c r="AN49" s="11">
        <v>0</v>
      </c>
      <c r="AO49" s="11">
        <v>0</v>
      </c>
      <c r="AP49" s="11">
        <v>0</v>
      </c>
      <c r="AQ49" s="11">
        <v>0</v>
      </c>
      <c r="AR49" s="11">
        <v>0</v>
      </c>
      <c r="AS49" s="11">
        <v>0</v>
      </c>
      <c r="AT49" s="11">
        <v>0</v>
      </c>
      <c r="AU49" s="11">
        <v>0</v>
      </c>
      <c r="AV49" s="11">
        <v>0</v>
      </c>
      <c r="AW49" s="11">
        <v>0</v>
      </c>
      <c r="AX49" s="11">
        <v>0</v>
      </c>
      <c r="AY49" s="11">
        <v>0</v>
      </c>
      <c r="AZ49" s="11">
        <v>0</v>
      </c>
      <c r="BA49" s="11">
        <v>0</v>
      </c>
      <c r="BB49" s="11">
        <v>0</v>
      </c>
      <c r="BC49" s="11">
        <v>0</v>
      </c>
      <c r="BD49" s="11">
        <v>0</v>
      </c>
      <c r="BE49" s="11">
        <v>0</v>
      </c>
      <c r="BF49" s="11">
        <v>0</v>
      </c>
      <c r="BG49" s="11">
        <v>0</v>
      </c>
      <c r="BH49" s="11">
        <v>0</v>
      </c>
      <c r="BI49" s="11">
        <v>0</v>
      </c>
      <c r="BJ49" s="11">
        <v>0</v>
      </c>
      <c r="BK49" s="11">
        <v>0</v>
      </c>
      <c r="BL49" s="11">
        <v>0</v>
      </c>
      <c r="BM49" s="11">
        <v>0</v>
      </c>
      <c r="BN49" s="11">
        <v>0</v>
      </c>
      <c r="BO49" s="174"/>
      <c r="BP49" s="76" t="s">
        <v>16</v>
      </c>
      <c r="BQ49" s="84">
        <f>SUM(C49:BN49)</f>
        <v>0</v>
      </c>
      <c r="BR49" s="11">
        <v>0</v>
      </c>
      <c r="BS49" s="11">
        <v>0</v>
      </c>
      <c r="BT49" s="11">
        <v>0</v>
      </c>
      <c r="BU49" s="11">
        <v>0</v>
      </c>
      <c r="BV49" s="11">
        <v>0</v>
      </c>
      <c r="BW49" s="11">
        <v>0</v>
      </c>
      <c r="BX49" s="11">
        <v>0</v>
      </c>
      <c r="BY49" s="11">
        <v>0</v>
      </c>
      <c r="BZ49" s="11">
        <v>0</v>
      </c>
      <c r="CA49" s="11">
        <v>0</v>
      </c>
      <c r="CB49" s="11">
        <v>0</v>
      </c>
      <c r="CC49" s="11">
        <v>0</v>
      </c>
      <c r="CD49" s="11">
        <v>0</v>
      </c>
      <c r="CE49" s="11">
        <v>0</v>
      </c>
      <c r="CF49" s="11">
        <v>0</v>
      </c>
      <c r="CG49" s="11">
        <v>0</v>
      </c>
      <c r="CH49" s="11">
        <v>0</v>
      </c>
      <c r="CI49" s="175"/>
      <c r="CJ49" s="76" t="s">
        <v>16</v>
      </c>
      <c r="CK49" s="46">
        <f>SUM(BR49:CI49)</f>
        <v>0</v>
      </c>
      <c r="CL49" s="76" t="s">
        <v>16</v>
      </c>
      <c r="CM49" s="46">
        <f>SUM(CK49+BQ49)</f>
        <v>0</v>
      </c>
      <c r="CN49" s="31"/>
      <c r="CO49" s="5">
        <v>43</v>
      </c>
      <c r="CP49" s="264">
        <f>VLOOKUP(CO49,A7:B187,2)</f>
        <v>0</v>
      </c>
      <c r="CQ49" s="45">
        <f>SUM(BQ175)</f>
        <v>0</v>
      </c>
      <c r="CR49" s="45">
        <f>SUM(CK175)</f>
        <v>0</v>
      </c>
      <c r="CS49" s="45">
        <f t="shared" si="2"/>
        <v>0</v>
      </c>
      <c r="CW49" s="36"/>
      <c r="CX49" s="36"/>
      <c r="CY49" s="36"/>
    </row>
    <row r="50" spans="1:103" x14ac:dyDescent="0.25">
      <c r="B50" s="337"/>
      <c r="C50" s="4"/>
      <c r="D50" s="11">
        <f t="shared" ref="D50:BN50" si="23">SUM((D47+D48)*D49)</f>
        <v>0</v>
      </c>
      <c r="E50" s="11">
        <f t="shared" si="23"/>
        <v>0</v>
      </c>
      <c r="F50" s="11">
        <f t="shared" si="23"/>
        <v>0</v>
      </c>
      <c r="G50" s="11">
        <f t="shared" si="23"/>
        <v>0</v>
      </c>
      <c r="H50" s="11">
        <f t="shared" si="23"/>
        <v>0</v>
      </c>
      <c r="I50" s="11">
        <f t="shared" si="23"/>
        <v>0</v>
      </c>
      <c r="J50" s="11">
        <f t="shared" si="23"/>
        <v>0</v>
      </c>
      <c r="K50" s="11">
        <f t="shared" si="23"/>
        <v>0</v>
      </c>
      <c r="L50" s="11">
        <f t="shared" si="23"/>
        <v>0</v>
      </c>
      <c r="M50" s="11">
        <f t="shared" si="23"/>
        <v>0</v>
      </c>
      <c r="N50" s="11">
        <f t="shared" si="23"/>
        <v>0</v>
      </c>
      <c r="O50" s="11">
        <f t="shared" si="23"/>
        <v>0</v>
      </c>
      <c r="P50" s="11">
        <f t="shared" si="23"/>
        <v>0</v>
      </c>
      <c r="Q50" s="11">
        <f t="shared" si="23"/>
        <v>0</v>
      </c>
      <c r="R50" s="11">
        <f t="shared" si="23"/>
        <v>0</v>
      </c>
      <c r="S50" s="11">
        <f t="shared" si="23"/>
        <v>0</v>
      </c>
      <c r="T50" s="11">
        <f t="shared" si="23"/>
        <v>0</v>
      </c>
      <c r="U50" s="11">
        <f t="shared" si="23"/>
        <v>0</v>
      </c>
      <c r="V50" s="11">
        <f t="shared" si="23"/>
        <v>0</v>
      </c>
      <c r="W50" s="11">
        <f t="shared" si="23"/>
        <v>0</v>
      </c>
      <c r="X50" s="11">
        <f t="shared" si="23"/>
        <v>0</v>
      </c>
      <c r="Y50" s="11">
        <f t="shared" si="23"/>
        <v>0</v>
      </c>
      <c r="Z50" s="11">
        <f t="shared" si="23"/>
        <v>0</v>
      </c>
      <c r="AA50" s="11">
        <f t="shared" si="23"/>
        <v>0</v>
      </c>
      <c r="AB50" s="11">
        <f t="shared" si="23"/>
        <v>0</v>
      </c>
      <c r="AC50" s="11">
        <f t="shared" si="23"/>
        <v>0</v>
      </c>
      <c r="AD50" s="11">
        <f t="shared" si="23"/>
        <v>0</v>
      </c>
      <c r="AE50" s="11">
        <f t="shared" si="23"/>
        <v>0</v>
      </c>
      <c r="AF50" s="11">
        <f t="shared" si="23"/>
        <v>0</v>
      </c>
      <c r="AG50" s="11">
        <f t="shared" si="23"/>
        <v>0</v>
      </c>
      <c r="AH50" s="11">
        <f t="shared" si="23"/>
        <v>0</v>
      </c>
      <c r="AI50" s="11">
        <f t="shared" si="23"/>
        <v>0</v>
      </c>
      <c r="AJ50" s="11">
        <f t="shared" si="23"/>
        <v>0</v>
      </c>
      <c r="AK50" s="11">
        <f t="shared" si="23"/>
        <v>0</v>
      </c>
      <c r="AL50" s="11">
        <f t="shared" si="23"/>
        <v>0</v>
      </c>
      <c r="AM50" s="11">
        <f t="shared" si="23"/>
        <v>0</v>
      </c>
      <c r="AN50" s="11">
        <f t="shared" si="23"/>
        <v>0</v>
      </c>
      <c r="AO50" s="11">
        <f t="shared" si="23"/>
        <v>0</v>
      </c>
      <c r="AP50" s="11">
        <f t="shared" si="23"/>
        <v>0</v>
      </c>
      <c r="AQ50" s="11">
        <f t="shared" si="23"/>
        <v>0</v>
      </c>
      <c r="AR50" s="11">
        <f t="shared" si="23"/>
        <v>0</v>
      </c>
      <c r="AS50" s="11">
        <f t="shared" si="23"/>
        <v>0</v>
      </c>
      <c r="AT50" s="11">
        <f t="shared" si="23"/>
        <v>0</v>
      </c>
      <c r="AU50" s="11">
        <f t="shared" si="23"/>
        <v>0</v>
      </c>
      <c r="AV50" s="11">
        <f t="shared" si="23"/>
        <v>0</v>
      </c>
      <c r="AW50" s="11">
        <f t="shared" si="23"/>
        <v>0</v>
      </c>
      <c r="AX50" s="11">
        <f t="shared" si="23"/>
        <v>0</v>
      </c>
      <c r="AY50" s="11">
        <f t="shared" si="23"/>
        <v>0</v>
      </c>
      <c r="AZ50" s="11">
        <f t="shared" si="23"/>
        <v>0</v>
      </c>
      <c r="BA50" s="11">
        <f t="shared" si="23"/>
        <v>0</v>
      </c>
      <c r="BB50" s="11">
        <f t="shared" si="23"/>
        <v>0</v>
      </c>
      <c r="BC50" s="11">
        <f t="shared" si="23"/>
        <v>0</v>
      </c>
      <c r="BD50" s="11">
        <f t="shared" si="23"/>
        <v>0</v>
      </c>
      <c r="BE50" s="11">
        <f t="shared" si="23"/>
        <v>0</v>
      </c>
      <c r="BF50" s="11">
        <f t="shared" si="23"/>
        <v>0</v>
      </c>
      <c r="BG50" s="11">
        <v>0</v>
      </c>
      <c r="BH50" s="11">
        <v>0</v>
      </c>
      <c r="BI50" s="11">
        <v>0</v>
      </c>
      <c r="BJ50" s="11">
        <v>0</v>
      </c>
      <c r="BK50" s="11">
        <f t="shared" si="23"/>
        <v>0</v>
      </c>
      <c r="BL50" s="11">
        <f t="shared" si="23"/>
        <v>0</v>
      </c>
      <c r="BM50" s="11">
        <f t="shared" si="23"/>
        <v>0</v>
      </c>
      <c r="BN50" s="11">
        <f t="shared" si="23"/>
        <v>0</v>
      </c>
      <c r="BO50" s="174"/>
      <c r="BP50" s="76" t="s">
        <v>27</v>
      </c>
      <c r="BQ50" s="84">
        <f>COUNTIF(D47:BN47,"&gt;0")</f>
        <v>0</v>
      </c>
      <c r="BR50" s="11">
        <f t="shared" ref="BR50:CH50" si="24">SUM((BR47+BR48)*BR49)</f>
        <v>0</v>
      </c>
      <c r="BS50" s="11">
        <f t="shared" si="24"/>
        <v>0</v>
      </c>
      <c r="BT50" s="11">
        <f t="shared" si="24"/>
        <v>0</v>
      </c>
      <c r="BU50" s="11">
        <f t="shared" si="24"/>
        <v>0</v>
      </c>
      <c r="BV50" s="11">
        <f t="shared" si="24"/>
        <v>0</v>
      </c>
      <c r="BW50" s="11">
        <f t="shared" si="24"/>
        <v>0</v>
      </c>
      <c r="BX50" s="11">
        <f t="shared" si="24"/>
        <v>0</v>
      </c>
      <c r="BY50" s="11">
        <f t="shared" si="24"/>
        <v>0</v>
      </c>
      <c r="BZ50" s="11">
        <f t="shared" si="24"/>
        <v>0</v>
      </c>
      <c r="CA50" s="11">
        <f t="shared" si="24"/>
        <v>0</v>
      </c>
      <c r="CB50" s="11">
        <f t="shared" si="24"/>
        <v>0</v>
      </c>
      <c r="CC50" s="11">
        <f t="shared" si="24"/>
        <v>0</v>
      </c>
      <c r="CD50" s="11">
        <f t="shared" si="24"/>
        <v>0</v>
      </c>
      <c r="CE50" s="11">
        <f t="shared" si="24"/>
        <v>0</v>
      </c>
      <c r="CF50" s="11">
        <f t="shared" si="24"/>
        <v>0</v>
      </c>
      <c r="CG50" s="11">
        <f t="shared" si="24"/>
        <v>0</v>
      </c>
      <c r="CH50" s="11">
        <f t="shared" si="24"/>
        <v>0</v>
      </c>
      <c r="CI50" s="175"/>
      <c r="CJ50" s="76" t="s">
        <v>28</v>
      </c>
      <c r="CK50" s="46">
        <f>COUNTIF(BR47:CH47,"&gt;0")</f>
        <v>0</v>
      </c>
      <c r="CL50" s="76" t="s">
        <v>27</v>
      </c>
      <c r="CM50" s="46">
        <f>SUM(CK50+BQ50)</f>
        <v>0</v>
      </c>
      <c r="CN50" s="31"/>
      <c r="CO50" s="151">
        <v>44</v>
      </c>
      <c r="CP50" s="264">
        <f>VLOOKUP(CO50,A7:B187,2)</f>
        <v>0</v>
      </c>
      <c r="CQ50" s="45">
        <f>SUM(BQ179)</f>
        <v>0</v>
      </c>
      <c r="CR50" s="45">
        <f>SUM(CK179)</f>
        <v>0</v>
      </c>
      <c r="CS50" s="45">
        <f t="shared" si="2"/>
        <v>0</v>
      </c>
      <c r="CW50" s="36"/>
      <c r="CX50" s="36"/>
      <c r="CY50" s="36"/>
    </row>
    <row r="51" spans="1:103" x14ac:dyDescent="0.25">
      <c r="A51" s="135">
        <v>12</v>
      </c>
      <c r="B51" s="335" t="str">
        <f>VLOOKUP(A51,'Numéro licences'!$H$4:$I$47,2)</f>
        <v>GUILLAUME Philippe</v>
      </c>
      <c r="C51" s="66" t="s">
        <v>4</v>
      </c>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68">
        <f>SUM(D51:BN51)</f>
        <v>0</v>
      </c>
      <c r="BP51" s="76" t="s">
        <v>14</v>
      </c>
      <c r="BQ51" s="82">
        <f>SUM(BO51+BO52)</f>
        <v>0</v>
      </c>
      <c r="BR51" s="40"/>
      <c r="BS51" s="40"/>
      <c r="BT51" s="40"/>
      <c r="BU51" s="40"/>
      <c r="BV51" s="40"/>
      <c r="BW51" s="40"/>
      <c r="BX51" s="40"/>
      <c r="BY51" s="40"/>
      <c r="BZ51" s="40"/>
      <c r="CA51" s="40"/>
      <c r="CB51" s="40"/>
      <c r="CC51" s="40"/>
      <c r="CD51" s="40"/>
      <c r="CE51" s="40"/>
      <c r="CF51" s="40"/>
      <c r="CG51" s="40"/>
      <c r="CH51" s="40"/>
      <c r="CI51" s="40">
        <f>SUM(BR51:CH51)</f>
        <v>0</v>
      </c>
      <c r="CJ51" s="76" t="s">
        <v>14</v>
      </c>
      <c r="CK51" s="41">
        <f>SUM(CI51+CI52)</f>
        <v>0</v>
      </c>
      <c r="CL51" s="76" t="s">
        <v>14</v>
      </c>
      <c r="CM51" s="28">
        <f>SUM(BQ51+CK51)</f>
        <v>0</v>
      </c>
      <c r="CN51" s="31"/>
      <c r="CO51" s="151">
        <v>45</v>
      </c>
      <c r="CP51" s="264">
        <f>VLOOKUP(CO51,A7:B187,2)</f>
        <v>0</v>
      </c>
      <c r="CQ51" s="45">
        <f>SUM(BQ183)</f>
        <v>0</v>
      </c>
      <c r="CR51" s="45">
        <f>SUM(CK183)</f>
        <v>0</v>
      </c>
      <c r="CS51" s="45">
        <f t="shared" si="2"/>
        <v>0</v>
      </c>
      <c r="CW51" s="36"/>
      <c r="CX51" s="36"/>
      <c r="CY51" s="36"/>
    </row>
    <row r="52" spans="1:103" x14ac:dyDescent="0.25">
      <c r="A52" s="34"/>
      <c r="B52" s="336"/>
      <c r="C52" s="66" t="s">
        <v>5</v>
      </c>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68">
        <f>SUM(D52:BN52)</f>
        <v>0</v>
      </c>
      <c r="BP52" s="76" t="s">
        <v>15</v>
      </c>
      <c r="BQ52" s="83">
        <f>SUM(D54:BN54)</f>
        <v>0</v>
      </c>
      <c r="BR52" s="40"/>
      <c r="BS52" s="40"/>
      <c r="BT52" s="40"/>
      <c r="BU52" s="40"/>
      <c r="BV52" s="40"/>
      <c r="BW52" s="40"/>
      <c r="BX52" s="40"/>
      <c r="BY52" s="40"/>
      <c r="BZ52" s="40"/>
      <c r="CA52" s="40"/>
      <c r="CB52" s="40"/>
      <c r="CC52" s="40"/>
      <c r="CD52" s="40"/>
      <c r="CE52" s="40"/>
      <c r="CF52" s="40"/>
      <c r="CG52" s="40"/>
      <c r="CH52" s="40"/>
      <c r="CI52" s="40">
        <f>SUM(BR52:CH52)</f>
        <v>0</v>
      </c>
      <c r="CJ52" s="76" t="s">
        <v>15</v>
      </c>
      <c r="CK52" s="70">
        <f>SUM(BR54:CH54)</f>
        <v>0</v>
      </c>
      <c r="CL52" s="76" t="s">
        <v>15</v>
      </c>
      <c r="CM52" s="71">
        <f>SUM(CK52+BQ52)</f>
        <v>0</v>
      </c>
      <c r="CN52" s="32"/>
      <c r="CO52" s="5">
        <v>46</v>
      </c>
      <c r="CP52" s="264">
        <f>VLOOKUP(CO52,A7:B187,2)</f>
        <v>0</v>
      </c>
      <c r="CQ52" s="45">
        <f>SUM(BQ187)</f>
        <v>0</v>
      </c>
      <c r="CR52" s="45">
        <f>SUM(CK187)</f>
        <v>0</v>
      </c>
      <c r="CS52" s="45">
        <f t="shared" si="2"/>
        <v>0</v>
      </c>
      <c r="CW52" s="36"/>
      <c r="CX52" s="36"/>
      <c r="CY52" s="36"/>
    </row>
    <row r="53" spans="1:103" x14ac:dyDescent="0.25">
      <c r="B53" s="336"/>
      <c r="C53" s="4"/>
      <c r="D53" s="11">
        <v>0</v>
      </c>
      <c r="E53" s="11">
        <v>0</v>
      </c>
      <c r="F53" s="11">
        <v>0</v>
      </c>
      <c r="G53" s="11">
        <v>0</v>
      </c>
      <c r="H53" s="11">
        <v>0</v>
      </c>
      <c r="I53" s="11">
        <v>0</v>
      </c>
      <c r="J53" s="11">
        <v>0</v>
      </c>
      <c r="K53" s="11">
        <v>0</v>
      </c>
      <c r="L53" s="11">
        <v>0</v>
      </c>
      <c r="M53" s="11">
        <v>0</v>
      </c>
      <c r="N53" s="11">
        <v>0</v>
      </c>
      <c r="O53" s="11">
        <v>0</v>
      </c>
      <c r="P53" s="11">
        <v>0</v>
      </c>
      <c r="Q53" s="11">
        <v>0</v>
      </c>
      <c r="R53" s="11">
        <v>0</v>
      </c>
      <c r="S53" s="11">
        <v>0</v>
      </c>
      <c r="T53" s="11">
        <v>0</v>
      </c>
      <c r="U53" s="11">
        <v>0</v>
      </c>
      <c r="V53" s="11">
        <v>0</v>
      </c>
      <c r="W53" s="11">
        <v>0</v>
      </c>
      <c r="X53" s="11">
        <v>0</v>
      </c>
      <c r="Y53" s="11">
        <v>0</v>
      </c>
      <c r="Z53" s="11">
        <v>0</v>
      </c>
      <c r="AA53" s="11">
        <v>0</v>
      </c>
      <c r="AB53" s="11">
        <v>0</v>
      </c>
      <c r="AC53" s="11">
        <v>0</v>
      </c>
      <c r="AD53" s="11">
        <v>0</v>
      </c>
      <c r="AE53" s="11">
        <v>0</v>
      </c>
      <c r="AF53" s="11">
        <v>0</v>
      </c>
      <c r="AG53" s="11">
        <v>0</v>
      </c>
      <c r="AH53" s="11">
        <v>0</v>
      </c>
      <c r="AI53" s="11">
        <v>0</v>
      </c>
      <c r="AJ53" s="11">
        <v>0</v>
      </c>
      <c r="AK53" s="11">
        <v>0</v>
      </c>
      <c r="AL53" s="11">
        <v>0</v>
      </c>
      <c r="AM53" s="11">
        <v>0</v>
      </c>
      <c r="AN53" s="11">
        <v>0</v>
      </c>
      <c r="AO53" s="11">
        <v>0</v>
      </c>
      <c r="AP53" s="11">
        <v>0</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74"/>
      <c r="BP53" s="76" t="s">
        <v>16</v>
      </c>
      <c r="BQ53" s="84">
        <f>SUM(C53:BN53)</f>
        <v>0</v>
      </c>
      <c r="BR53" s="11">
        <v>0</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75"/>
      <c r="CJ53" s="76" t="s">
        <v>16</v>
      </c>
      <c r="CK53" s="46">
        <f>SUM(BR53:CI53)</f>
        <v>0</v>
      </c>
      <c r="CL53" s="76" t="s">
        <v>16</v>
      </c>
      <c r="CM53" s="46">
        <f>SUM(CK53+BQ53)</f>
        <v>0</v>
      </c>
      <c r="CN53" s="32"/>
      <c r="CV53" s="58"/>
      <c r="CW53" s="36"/>
      <c r="CX53" s="36"/>
      <c r="CY53" s="36"/>
    </row>
    <row r="54" spans="1:103" x14ac:dyDescent="0.25">
      <c r="B54" s="337"/>
      <c r="C54" s="4"/>
      <c r="D54" s="11">
        <f t="shared" ref="D54:BN54" si="25">SUM((D51+D52)*D53)</f>
        <v>0</v>
      </c>
      <c r="E54" s="11">
        <f t="shared" si="25"/>
        <v>0</v>
      </c>
      <c r="F54" s="11">
        <f t="shared" si="25"/>
        <v>0</v>
      </c>
      <c r="G54" s="11">
        <f t="shared" si="25"/>
        <v>0</v>
      </c>
      <c r="H54" s="11">
        <f t="shared" si="25"/>
        <v>0</v>
      </c>
      <c r="I54" s="11">
        <f t="shared" si="25"/>
        <v>0</v>
      </c>
      <c r="J54" s="11">
        <f t="shared" si="25"/>
        <v>0</v>
      </c>
      <c r="K54" s="11">
        <f t="shared" si="25"/>
        <v>0</v>
      </c>
      <c r="L54" s="11">
        <f t="shared" si="25"/>
        <v>0</v>
      </c>
      <c r="M54" s="11">
        <f t="shared" si="25"/>
        <v>0</v>
      </c>
      <c r="N54" s="11">
        <f t="shared" si="25"/>
        <v>0</v>
      </c>
      <c r="O54" s="11">
        <f t="shared" si="25"/>
        <v>0</v>
      </c>
      <c r="P54" s="11">
        <f t="shared" si="25"/>
        <v>0</v>
      </c>
      <c r="Q54" s="11">
        <f t="shared" si="25"/>
        <v>0</v>
      </c>
      <c r="R54" s="11">
        <f t="shared" si="25"/>
        <v>0</v>
      </c>
      <c r="S54" s="11">
        <f t="shared" si="25"/>
        <v>0</v>
      </c>
      <c r="T54" s="11">
        <f t="shared" si="25"/>
        <v>0</v>
      </c>
      <c r="U54" s="11">
        <f t="shared" si="25"/>
        <v>0</v>
      </c>
      <c r="V54" s="11">
        <f t="shared" si="25"/>
        <v>0</v>
      </c>
      <c r="W54" s="11">
        <f t="shared" si="25"/>
        <v>0</v>
      </c>
      <c r="X54" s="11">
        <f t="shared" si="25"/>
        <v>0</v>
      </c>
      <c r="Y54" s="11">
        <f t="shared" si="25"/>
        <v>0</v>
      </c>
      <c r="Z54" s="11">
        <f t="shared" si="25"/>
        <v>0</v>
      </c>
      <c r="AA54" s="11">
        <f t="shared" si="25"/>
        <v>0</v>
      </c>
      <c r="AB54" s="11">
        <f t="shared" si="25"/>
        <v>0</v>
      </c>
      <c r="AC54" s="11">
        <f t="shared" si="25"/>
        <v>0</v>
      </c>
      <c r="AD54" s="11">
        <f t="shared" si="25"/>
        <v>0</v>
      </c>
      <c r="AE54" s="11">
        <f t="shared" si="25"/>
        <v>0</v>
      </c>
      <c r="AF54" s="11">
        <f t="shared" si="25"/>
        <v>0</v>
      </c>
      <c r="AG54" s="11">
        <f t="shared" si="25"/>
        <v>0</v>
      </c>
      <c r="AH54" s="11">
        <f t="shared" si="25"/>
        <v>0</v>
      </c>
      <c r="AI54" s="11">
        <f t="shared" si="25"/>
        <v>0</v>
      </c>
      <c r="AJ54" s="11">
        <f t="shared" si="25"/>
        <v>0</v>
      </c>
      <c r="AK54" s="11">
        <f t="shared" si="25"/>
        <v>0</v>
      </c>
      <c r="AL54" s="11">
        <f t="shared" si="25"/>
        <v>0</v>
      </c>
      <c r="AM54" s="11">
        <f t="shared" si="25"/>
        <v>0</v>
      </c>
      <c r="AN54" s="11">
        <f t="shared" si="25"/>
        <v>0</v>
      </c>
      <c r="AO54" s="11">
        <f t="shared" si="25"/>
        <v>0</v>
      </c>
      <c r="AP54" s="11">
        <f t="shared" si="25"/>
        <v>0</v>
      </c>
      <c r="AQ54" s="11">
        <f t="shared" si="25"/>
        <v>0</v>
      </c>
      <c r="AR54" s="11">
        <f t="shared" si="25"/>
        <v>0</v>
      </c>
      <c r="AS54" s="11">
        <f t="shared" si="25"/>
        <v>0</v>
      </c>
      <c r="AT54" s="11">
        <f t="shared" si="25"/>
        <v>0</v>
      </c>
      <c r="AU54" s="11">
        <f t="shared" si="25"/>
        <v>0</v>
      </c>
      <c r="AV54" s="11">
        <f t="shared" si="25"/>
        <v>0</v>
      </c>
      <c r="AW54" s="11">
        <f t="shared" si="25"/>
        <v>0</v>
      </c>
      <c r="AX54" s="11">
        <f t="shared" si="25"/>
        <v>0</v>
      </c>
      <c r="AY54" s="11">
        <f t="shared" si="25"/>
        <v>0</v>
      </c>
      <c r="AZ54" s="11">
        <f t="shared" si="25"/>
        <v>0</v>
      </c>
      <c r="BA54" s="11">
        <f t="shared" si="25"/>
        <v>0</v>
      </c>
      <c r="BB54" s="11">
        <f t="shared" si="25"/>
        <v>0</v>
      </c>
      <c r="BC54" s="11">
        <f t="shared" si="25"/>
        <v>0</v>
      </c>
      <c r="BD54" s="11">
        <f t="shared" si="25"/>
        <v>0</v>
      </c>
      <c r="BE54" s="11">
        <f t="shared" si="25"/>
        <v>0</v>
      </c>
      <c r="BF54" s="11">
        <f t="shared" si="25"/>
        <v>0</v>
      </c>
      <c r="BG54" s="11">
        <v>0</v>
      </c>
      <c r="BH54" s="11">
        <v>0</v>
      </c>
      <c r="BI54" s="11">
        <v>0</v>
      </c>
      <c r="BJ54" s="11">
        <v>0</v>
      </c>
      <c r="BK54" s="11">
        <f t="shared" si="25"/>
        <v>0</v>
      </c>
      <c r="BL54" s="11">
        <f t="shared" si="25"/>
        <v>0</v>
      </c>
      <c r="BM54" s="11">
        <f t="shared" si="25"/>
        <v>0</v>
      </c>
      <c r="BN54" s="11">
        <f t="shared" si="25"/>
        <v>0</v>
      </c>
      <c r="BO54" s="174"/>
      <c r="BP54" s="76" t="s">
        <v>27</v>
      </c>
      <c r="BQ54" s="84">
        <f>COUNTIF(D51:BN51,"&gt;0")</f>
        <v>0</v>
      </c>
      <c r="BR54" s="11">
        <f t="shared" ref="BR54:CH54" si="26">SUM((BR51+BR52)*BR53)</f>
        <v>0</v>
      </c>
      <c r="BS54" s="11">
        <f t="shared" si="26"/>
        <v>0</v>
      </c>
      <c r="BT54" s="11">
        <f t="shared" si="26"/>
        <v>0</v>
      </c>
      <c r="BU54" s="11">
        <f t="shared" si="26"/>
        <v>0</v>
      </c>
      <c r="BV54" s="11">
        <f t="shared" si="26"/>
        <v>0</v>
      </c>
      <c r="BW54" s="11">
        <f t="shared" si="26"/>
        <v>0</v>
      </c>
      <c r="BX54" s="11">
        <f t="shared" si="26"/>
        <v>0</v>
      </c>
      <c r="BY54" s="11">
        <f t="shared" si="26"/>
        <v>0</v>
      </c>
      <c r="BZ54" s="11">
        <f t="shared" si="26"/>
        <v>0</v>
      </c>
      <c r="CA54" s="11">
        <f t="shared" si="26"/>
        <v>0</v>
      </c>
      <c r="CB54" s="11">
        <f t="shared" si="26"/>
        <v>0</v>
      </c>
      <c r="CC54" s="11">
        <f t="shared" si="26"/>
        <v>0</v>
      </c>
      <c r="CD54" s="11">
        <f t="shared" si="26"/>
        <v>0</v>
      </c>
      <c r="CE54" s="11">
        <f t="shared" si="26"/>
        <v>0</v>
      </c>
      <c r="CF54" s="11">
        <f t="shared" si="26"/>
        <v>0</v>
      </c>
      <c r="CG54" s="11">
        <f t="shared" si="26"/>
        <v>0</v>
      </c>
      <c r="CH54" s="11">
        <f t="shared" si="26"/>
        <v>0</v>
      </c>
      <c r="CI54" s="175"/>
      <c r="CJ54" s="76" t="s">
        <v>28</v>
      </c>
      <c r="CK54" s="46">
        <f>COUNTIF(BR51:CH51,"&gt;0")</f>
        <v>0</v>
      </c>
      <c r="CL54" s="76" t="s">
        <v>27</v>
      </c>
      <c r="CM54" s="46">
        <f>SUM(CK54+BQ54)</f>
        <v>0</v>
      </c>
      <c r="CN54" s="32"/>
    </row>
    <row r="55" spans="1:103" x14ac:dyDescent="0.25">
      <c r="A55" s="135">
        <v>13</v>
      </c>
      <c r="B55" s="335" t="str">
        <f>VLOOKUP(A55,'Numéro licences'!$H$4:$I$47,2)</f>
        <v>JAMOTTE Jean</v>
      </c>
      <c r="C55" s="66" t="s">
        <v>4</v>
      </c>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68">
        <f>SUM(D55:BN55)</f>
        <v>0</v>
      </c>
      <c r="BP55" s="76" t="s">
        <v>14</v>
      </c>
      <c r="BQ55" s="82">
        <f>SUM(BO55+BO56)</f>
        <v>0</v>
      </c>
      <c r="BR55" s="40"/>
      <c r="BS55" s="40">
        <v>908</v>
      </c>
      <c r="BT55" s="40"/>
      <c r="BU55" s="40"/>
      <c r="BV55" s="40"/>
      <c r="BW55" s="40"/>
      <c r="BX55" s="40"/>
      <c r="BY55" s="40"/>
      <c r="BZ55" s="40"/>
      <c r="CA55" s="40"/>
      <c r="CB55" s="40"/>
      <c r="CC55" s="40"/>
      <c r="CD55" s="40"/>
      <c r="CE55" s="40"/>
      <c r="CF55" s="40"/>
      <c r="CG55" s="40"/>
      <c r="CH55" s="40"/>
      <c r="CI55" s="40">
        <f>SUM(BR55:CH55)</f>
        <v>908</v>
      </c>
      <c r="CJ55" s="76" t="s">
        <v>14</v>
      </c>
      <c r="CK55" s="41">
        <f>SUM(CI55+CI56)</f>
        <v>1033</v>
      </c>
      <c r="CL55" s="76" t="s">
        <v>14</v>
      </c>
      <c r="CM55" s="28">
        <f>SUM(BQ55+CK55)</f>
        <v>1033</v>
      </c>
      <c r="CN55" s="32"/>
    </row>
    <row r="56" spans="1:103" x14ac:dyDescent="0.25">
      <c r="A56" s="34"/>
      <c r="B56" s="336"/>
      <c r="C56" s="66" t="s">
        <v>5</v>
      </c>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68">
        <f>SUM(D56:BN56)</f>
        <v>0</v>
      </c>
      <c r="BP56" s="76" t="s">
        <v>15</v>
      </c>
      <c r="BQ56" s="83">
        <f>SUM(D58:BN58)</f>
        <v>0</v>
      </c>
      <c r="BR56" s="40"/>
      <c r="BS56" s="40">
        <v>125</v>
      </c>
      <c r="BT56" s="40"/>
      <c r="BU56" s="40"/>
      <c r="BV56" s="40"/>
      <c r="BW56" s="40"/>
      <c r="BX56" s="40"/>
      <c r="BY56" s="40"/>
      <c r="BZ56" s="40"/>
      <c r="CA56" s="40"/>
      <c r="CB56" s="40"/>
      <c r="CC56" s="40"/>
      <c r="CD56" s="40"/>
      <c r="CE56" s="40"/>
      <c r="CF56" s="40"/>
      <c r="CG56" s="40"/>
      <c r="CH56" s="40"/>
      <c r="CI56" s="40">
        <f>SUM(BR56:CH56)</f>
        <v>125</v>
      </c>
      <c r="CJ56" s="76" t="s">
        <v>15</v>
      </c>
      <c r="CK56" s="70">
        <f>SUM(BR58:CH58)</f>
        <v>1033</v>
      </c>
      <c r="CL56" s="76" t="s">
        <v>15</v>
      </c>
      <c r="CM56" s="71">
        <f>SUM(CK56+BQ56)</f>
        <v>1033</v>
      </c>
      <c r="CN56" s="32"/>
    </row>
    <row r="57" spans="1:103" x14ac:dyDescent="0.25">
      <c r="B57" s="336"/>
      <c r="C57" s="4"/>
      <c r="D57" s="11">
        <v>0</v>
      </c>
      <c r="E57" s="11">
        <v>0</v>
      </c>
      <c r="F57" s="11">
        <v>0</v>
      </c>
      <c r="G57" s="11">
        <v>0</v>
      </c>
      <c r="H57" s="11">
        <v>0</v>
      </c>
      <c r="I57" s="11">
        <v>0</v>
      </c>
      <c r="J57" s="11">
        <v>0</v>
      </c>
      <c r="K57" s="11">
        <v>0</v>
      </c>
      <c r="L57" s="11">
        <v>0</v>
      </c>
      <c r="M57" s="11">
        <v>0</v>
      </c>
      <c r="N57" s="11">
        <v>0</v>
      </c>
      <c r="O57" s="11">
        <v>0</v>
      </c>
      <c r="P57" s="11">
        <v>0</v>
      </c>
      <c r="Q57" s="11">
        <v>0</v>
      </c>
      <c r="R57" s="11">
        <v>0</v>
      </c>
      <c r="S57" s="11">
        <v>0</v>
      </c>
      <c r="T57" s="11">
        <v>0</v>
      </c>
      <c r="U57" s="11">
        <v>0</v>
      </c>
      <c r="V57" s="11">
        <v>0</v>
      </c>
      <c r="W57" s="11">
        <v>0</v>
      </c>
      <c r="X57" s="11">
        <v>0</v>
      </c>
      <c r="Y57" s="11">
        <v>0</v>
      </c>
      <c r="Z57" s="11">
        <v>0</v>
      </c>
      <c r="AA57" s="11">
        <v>0</v>
      </c>
      <c r="AB57" s="11">
        <v>0</v>
      </c>
      <c r="AC57" s="11">
        <v>0</v>
      </c>
      <c r="AD57" s="11">
        <v>0</v>
      </c>
      <c r="AE57" s="11">
        <v>0</v>
      </c>
      <c r="AF57" s="11">
        <v>0</v>
      </c>
      <c r="AG57" s="11">
        <v>0</v>
      </c>
      <c r="AH57" s="11">
        <v>0</v>
      </c>
      <c r="AI57" s="11">
        <v>0</v>
      </c>
      <c r="AJ57" s="11">
        <v>0</v>
      </c>
      <c r="AK57" s="11">
        <v>0</v>
      </c>
      <c r="AL57" s="11">
        <v>0</v>
      </c>
      <c r="AM57" s="11">
        <v>0</v>
      </c>
      <c r="AN57" s="11">
        <v>0</v>
      </c>
      <c r="AO57" s="11">
        <v>0</v>
      </c>
      <c r="AP57" s="11">
        <v>0</v>
      </c>
      <c r="AQ57" s="11">
        <v>0</v>
      </c>
      <c r="AR57" s="11">
        <v>0</v>
      </c>
      <c r="AS57" s="11">
        <v>0</v>
      </c>
      <c r="AT57" s="11">
        <v>0</v>
      </c>
      <c r="AU57" s="11">
        <v>0</v>
      </c>
      <c r="AV57" s="11">
        <v>0</v>
      </c>
      <c r="AW57" s="11">
        <v>0</v>
      </c>
      <c r="AX57" s="11">
        <v>0</v>
      </c>
      <c r="AY57" s="11">
        <v>0</v>
      </c>
      <c r="AZ57" s="11">
        <v>0</v>
      </c>
      <c r="BA57" s="11">
        <v>0</v>
      </c>
      <c r="BB57" s="11">
        <v>0</v>
      </c>
      <c r="BC57" s="11">
        <v>0</v>
      </c>
      <c r="BD57" s="11">
        <v>0</v>
      </c>
      <c r="BE57" s="11">
        <v>0</v>
      </c>
      <c r="BF57" s="11">
        <v>0</v>
      </c>
      <c r="BG57" s="11">
        <v>0</v>
      </c>
      <c r="BH57" s="11">
        <v>0</v>
      </c>
      <c r="BI57" s="11">
        <v>0</v>
      </c>
      <c r="BJ57" s="11">
        <v>0</v>
      </c>
      <c r="BK57" s="11">
        <v>0</v>
      </c>
      <c r="BL57" s="11">
        <v>0</v>
      </c>
      <c r="BM57" s="11">
        <v>0</v>
      </c>
      <c r="BN57" s="11">
        <v>0</v>
      </c>
      <c r="BO57" s="174"/>
      <c r="BP57" s="76" t="s">
        <v>16</v>
      </c>
      <c r="BQ57" s="84">
        <f>SUM(C57:BN57)</f>
        <v>0</v>
      </c>
      <c r="BR57" s="11">
        <v>0</v>
      </c>
      <c r="BS57" s="11">
        <v>1</v>
      </c>
      <c r="BT57" s="11">
        <v>0</v>
      </c>
      <c r="BU57" s="11">
        <v>0</v>
      </c>
      <c r="BV57" s="11">
        <v>0</v>
      </c>
      <c r="BW57" s="11">
        <v>0</v>
      </c>
      <c r="BX57" s="11">
        <v>0</v>
      </c>
      <c r="BY57" s="11">
        <v>0</v>
      </c>
      <c r="BZ57" s="11">
        <v>0</v>
      </c>
      <c r="CA57" s="11">
        <v>0</v>
      </c>
      <c r="CB57" s="11">
        <v>0</v>
      </c>
      <c r="CC57" s="11">
        <v>0</v>
      </c>
      <c r="CD57" s="11">
        <v>0</v>
      </c>
      <c r="CE57" s="11">
        <v>0</v>
      </c>
      <c r="CF57" s="11">
        <v>0</v>
      </c>
      <c r="CG57" s="11">
        <v>0</v>
      </c>
      <c r="CH57" s="11">
        <v>0</v>
      </c>
      <c r="CI57" s="175"/>
      <c r="CJ57" s="76" t="s">
        <v>16</v>
      </c>
      <c r="CK57" s="46">
        <f>SUM(BR57:CI57)</f>
        <v>1</v>
      </c>
      <c r="CL57" s="76" t="s">
        <v>16</v>
      </c>
      <c r="CM57" s="46">
        <f>SUM(CK57+BQ57)</f>
        <v>1</v>
      </c>
      <c r="CN57" s="32"/>
    </row>
    <row r="58" spans="1:103" x14ac:dyDescent="0.25">
      <c r="B58" s="337"/>
      <c r="C58" s="4"/>
      <c r="D58" s="11">
        <f t="shared" ref="D58:BN58" si="27">SUM((D55+D56)*D57)</f>
        <v>0</v>
      </c>
      <c r="E58" s="11">
        <f t="shared" si="27"/>
        <v>0</v>
      </c>
      <c r="F58" s="11">
        <f t="shared" si="27"/>
        <v>0</v>
      </c>
      <c r="G58" s="11">
        <f t="shared" si="27"/>
        <v>0</v>
      </c>
      <c r="H58" s="11">
        <f t="shared" si="27"/>
        <v>0</v>
      </c>
      <c r="I58" s="11">
        <f t="shared" si="27"/>
        <v>0</v>
      </c>
      <c r="J58" s="11">
        <f t="shared" si="27"/>
        <v>0</v>
      </c>
      <c r="K58" s="11">
        <f t="shared" si="27"/>
        <v>0</v>
      </c>
      <c r="L58" s="11">
        <f t="shared" si="27"/>
        <v>0</v>
      </c>
      <c r="M58" s="11">
        <f t="shared" si="27"/>
        <v>0</v>
      </c>
      <c r="N58" s="11">
        <f t="shared" si="27"/>
        <v>0</v>
      </c>
      <c r="O58" s="11">
        <f t="shared" si="27"/>
        <v>0</v>
      </c>
      <c r="P58" s="11">
        <f t="shared" si="27"/>
        <v>0</v>
      </c>
      <c r="Q58" s="11">
        <f t="shared" si="27"/>
        <v>0</v>
      </c>
      <c r="R58" s="11">
        <f t="shared" si="27"/>
        <v>0</v>
      </c>
      <c r="S58" s="11">
        <f t="shared" si="27"/>
        <v>0</v>
      </c>
      <c r="T58" s="11">
        <f t="shared" si="27"/>
        <v>0</v>
      </c>
      <c r="U58" s="11">
        <f t="shared" si="27"/>
        <v>0</v>
      </c>
      <c r="V58" s="11">
        <f t="shared" si="27"/>
        <v>0</v>
      </c>
      <c r="W58" s="11">
        <f t="shared" si="27"/>
        <v>0</v>
      </c>
      <c r="X58" s="11">
        <f t="shared" si="27"/>
        <v>0</v>
      </c>
      <c r="Y58" s="11">
        <f t="shared" si="27"/>
        <v>0</v>
      </c>
      <c r="Z58" s="11">
        <f t="shared" si="27"/>
        <v>0</v>
      </c>
      <c r="AA58" s="11">
        <f t="shared" si="27"/>
        <v>0</v>
      </c>
      <c r="AB58" s="11">
        <f t="shared" si="27"/>
        <v>0</v>
      </c>
      <c r="AC58" s="11">
        <f t="shared" si="27"/>
        <v>0</v>
      </c>
      <c r="AD58" s="11">
        <f t="shared" si="27"/>
        <v>0</v>
      </c>
      <c r="AE58" s="11">
        <f t="shared" si="27"/>
        <v>0</v>
      </c>
      <c r="AF58" s="11">
        <f t="shared" si="27"/>
        <v>0</v>
      </c>
      <c r="AG58" s="11">
        <f t="shared" si="27"/>
        <v>0</v>
      </c>
      <c r="AH58" s="11">
        <f t="shared" si="27"/>
        <v>0</v>
      </c>
      <c r="AI58" s="11">
        <f t="shared" si="27"/>
        <v>0</v>
      </c>
      <c r="AJ58" s="11">
        <f t="shared" si="27"/>
        <v>0</v>
      </c>
      <c r="AK58" s="11">
        <f t="shared" si="27"/>
        <v>0</v>
      </c>
      <c r="AL58" s="11">
        <f t="shared" si="27"/>
        <v>0</v>
      </c>
      <c r="AM58" s="11">
        <f t="shared" si="27"/>
        <v>0</v>
      </c>
      <c r="AN58" s="11">
        <f t="shared" si="27"/>
        <v>0</v>
      </c>
      <c r="AO58" s="11">
        <f t="shared" si="27"/>
        <v>0</v>
      </c>
      <c r="AP58" s="11">
        <f t="shared" si="27"/>
        <v>0</v>
      </c>
      <c r="AQ58" s="11">
        <f t="shared" si="27"/>
        <v>0</v>
      </c>
      <c r="AR58" s="11">
        <f t="shared" si="27"/>
        <v>0</v>
      </c>
      <c r="AS58" s="11">
        <f t="shared" si="27"/>
        <v>0</v>
      </c>
      <c r="AT58" s="11">
        <f t="shared" si="27"/>
        <v>0</v>
      </c>
      <c r="AU58" s="11">
        <f t="shared" si="27"/>
        <v>0</v>
      </c>
      <c r="AV58" s="11">
        <f t="shared" si="27"/>
        <v>0</v>
      </c>
      <c r="AW58" s="11">
        <f t="shared" si="27"/>
        <v>0</v>
      </c>
      <c r="AX58" s="11">
        <f t="shared" si="27"/>
        <v>0</v>
      </c>
      <c r="AY58" s="11">
        <f t="shared" si="27"/>
        <v>0</v>
      </c>
      <c r="AZ58" s="11">
        <f t="shared" si="27"/>
        <v>0</v>
      </c>
      <c r="BA58" s="11">
        <f t="shared" si="27"/>
        <v>0</v>
      </c>
      <c r="BB58" s="11">
        <f t="shared" si="27"/>
        <v>0</v>
      </c>
      <c r="BC58" s="11">
        <f t="shared" si="27"/>
        <v>0</v>
      </c>
      <c r="BD58" s="11">
        <f t="shared" si="27"/>
        <v>0</v>
      </c>
      <c r="BE58" s="11">
        <f t="shared" si="27"/>
        <v>0</v>
      </c>
      <c r="BF58" s="11">
        <f t="shared" si="27"/>
        <v>0</v>
      </c>
      <c r="BG58" s="11">
        <v>0</v>
      </c>
      <c r="BH58" s="11">
        <v>0</v>
      </c>
      <c r="BI58" s="11">
        <v>0</v>
      </c>
      <c r="BJ58" s="11">
        <v>0</v>
      </c>
      <c r="BK58" s="11">
        <f t="shared" si="27"/>
        <v>0</v>
      </c>
      <c r="BL58" s="11">
        <f t="shared" si="27"/>
        <v>0</v>
      </c>
      <c r="BM58" s="11">
        <f t="shared" si="27"/>
        <v>0</v>
      </c>
      <c r="BN58" s="11">
        <f t="shared" si="27"/>
        <v>0</v>
      </c>
      <c r="BO58" s="174"/>
      <c r="BP58" s="76" t="s">
        <v>27</v>
      </c>
      <c r="BQ58" s="84">
        <f>COUNTIF(D55:BN55,"&gt;0")</f>
        <v>0</v>
      </c>
      <c r="BR58" s="11">
        <f t="shared" ref="BR58:CH58" si="28">SUM((BR55+BR56)*BR57)</f>
        <v>0</v>
      </c>
      <c r="BS58" s="11">
        <f t="shared" si="28"/>
        <v>1033</v>
      </c>
      <c r="BT58" s="11">
        <f t="shared" si="28"/>
        <v>0</v>
      </c>
      <c r="BU58" s="11">
        <f t="shared" si="28"/>
        <v>0</v>
      </c>
      <c r="BV58" s="11">
        <f t="shared" si="28"/>
        <v>0</v>
      </c>
      <c r="BW58" s="11">
        <f t="shared" si="28"/>
        <v>0</v>
      </c>
      <c r="BX58" s="11">
        <f t="shared" si="28"/>
        <v>0</v>
      </c>
      <c r="BY58" s="11">
        <f t="shared" si="28"/>
        <v>0</v>
      </c>
      <c r="BZ58" s="11">
        <f t="shared" si="28"/>
        <v>0</v>
      </c>
      <c r="CA58" s="11">
        <f t="shared" si="28"/>
        <v>0</v>
      </c>
      <c r="CB58" s="11">
        <f t="shared" si="28"/>
        <v>0</v>
      </c>
      <c r="CC58" s="11">
        <f t="shared" si="28"/>
        <v>0</v>
      </c>
      <c r="CD58" s="11">
        <f t="shared" si="28"/>
        <v>0</v>
      </c>
      <c r="CE58" s="11">
        <f t="shared" si="28"/>
        <v>0</v>
      </c>
      <c r="CF58" s="11">
        <f t="shared" si="28"/>
        <v>0</v>
      </c>
      <c r="CG58" s="11">
        <f t="shared" si="28"/>
        <v>0</v>
      </c>
      <c r="CH58" s="11">
        <f t="shared" si="28"/>
        <v>0</v>
      </c>
      <c r="CI58" s="175"/>
      <c r="CJ58" s="76" t="s">
        <v>28</v>
      </c>
      <c r="CK58" s="46">
        <f>COUNTIF(BR55:CH55,"&gt;0")</f>
        <v>1</v>
      </c>
      <c r="CL58" s="76" t="s">
        <v>27</v>
      </c>
      <c r="CM58" s="46">
        <f>SUM(CK58+BQ58)</f>
        <v>1</v>
      </c>
      <c r="CN58" s="32"/>
      <c r="CQ58" s="45">
        <f>SUM(CQ8:CQ52)</f>
        <v>8013</v>
      </c>
      <c r="CR58" s="45">
        <f>SUM(CR8:CR52)</f>
        <v>13480</v>
      </c>
      <c r="CS58" s="45">
        <f>SUM(CS7:CS52)</f>
        <v>22526</v>
      </c>
      <c r="CW58" s="10"/>
      <c r="CX58" s="10"/>
      <c r="CY58" s="36"/>
    </row>
    <row r="59" spans="1:103" x14ac:dyDescent="0.25">
      <c r="A59" s="5">
        <v>14</v>
      </c>
      <c r="B59" s="335" t="str">
        <f>VLOOKUP(A59,'Numéro licences'!$H$4:$I$47,2)</f>
        <v>LAMBOTTE Didier</v>
      </c>
      <c r="C59" s="66" t="s">
        <v>4</v>
      </c>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68">
        <f>SUM(D59:BN59)</f>
        <v>0</v>
      </c>
      <c r="BP59" s="76" t="s">
        <v>14</v>
      </c>
      <c r="BQ59" s="82">
        <f>SUM(BO59+BO60)</f>
        <v>0</v>
      </c>
      <c r="BR59" s="40"/>
      <c r="BS59" s="40"/>
      <c r="BT59" s="40"/>
      <c r="BU59" s="40"/>
      <c r="BV59" s="40"/>
      <c r="BW59" s="40"/>
      <c r="BX59" s="40"/>
      <c r="BY59" s="40"/>
      <c r="BZ59" s="40"/>
      <c r="CA59" s="40"/>
      <c r="CB59" s="40"/>
      <c r="CC59" s="40"/>
      <c r="CD59" s="40"/>
      <c r="CE59" s="40"/>
      <c r="CF59" s="40"/>
      <c r="CG59" s="40"/>
      <c r="CH59" s="40"/>
      <c r="CI59" s="40">
        <f>SUM(BR59:CH59)</f>
        <v>0</v>
      </c>
      <c r="CJ59" s="76" t="s">
        <v>14</v>
      </c>
      <c r="CK59" s="41">
        <f>SUM(CI59+CI60)</f>
        <v>0</v>
      </c>
      <c r="CL59" s="76" t="s">
        <v>14</v>
      </c>
      <c r="CM59" s="28">
        <f>SUM(BQ59+CK59)</f>
        <v>0</v>
      </c>
      <c r="CN59" s="32"/>
      <c r="CQ59" s="220">
        <f>SUM(CQ58/CS58)</f>
        <v>0.35572227648051141</v>
      </c>
      <c r="CR59" s="220">
        <f>SUM(CR58/CS58)</f>
        <v>0.59841960401314032</v>
      </c>
      <c r="CS59" s="5"/>
      <c r="CW59" s="38"/>
      <c r="CX59" s="38"/>
      <c r="CY59" s="36"/>
    </row>
    <row r="60" spans="1:103" x14ac:dyDescent="0.25">
      <c r="A60" s="34"/>
      <c r="B60" s="336"/>
      <c r="C60" s="66" t="s">
        <v>5</v>
      </c>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68">
        <f>SUM(D60:BN60)</f>
        <v>0</v>
      </c>
      <c r="BP60" s="76" t="s">
        <v>15</v>
      </c>
      <c r="BQ60" s="83">
        <f>SUM(D62:BN62)</f>
        <v>0</v>
      </c>
      <c r="BR60" s="40"/>
      <c r="BS60" s="40"/>
      <c r="BT60" s="40"/>
      <c r="BU60" s="40"/>
      <c r="BV60" s="40"/>
      <c r="BW60" s="40"/>
      <c r="BX60" s="40"/>
      <c r="BY60" s="40"/>
      <c r="BZ60" s="40"/>
      <c r="CA60" s="40"/>
      <c r="CB60" s="40"/>
      <c r="CC60" s="40"/>
      <c r="CD60" s="40"/>
      <c r="CE60" s="40"/>
      <c r="CF60" s="40"/>
      <c r="CG60" s="40"/>
      <c r="CH60" s="40"/>
      <c r="CI60" s="40">
        <f>SUM(BR60:CH60)</f>
        <v>0</v>
      </c>
      <c r="CJ60" s="76" t="s">
        <v>15</v>
      </c>
      <c r="CK60" s="70">
        <f>SUM(BR62:CH62)</f>
        <v>0</v>
      </c>
      <c r="CL60" s="76" t="s">
        <v>15</v>
      </c>
      <c r="CM60" s="71">
        <f>SUM(CK60+BQ60)</f>
        <v>0</v>
      </c>
      <c r="CN60" s="32"/>
      <c r="CQ60" s="55" t="s">
        <v>13</v>
      </c>
      <c r="CR60" s="219" t="s">
        <v>1</v>
      </c>
    </row>
    <row r="61" spans="1:103" x14ac:dyDescent="0.25">
      <c r="B61" s="336"/>
      <c r="C61" s="4"/>
      <c r="D61" s="11">
        <v>0</v>
      </c>
      <c r="E61" s="11">
        <v>0</v>
      </c>
      <c r="F61" s="11">
        <v>0</v>
      </c>
      <c r="G61" s="11">
        <v>0</v>
      </c>
      <c r="H61" s="11">
        <v>0</v>
      </c>
      <c r="I61" s="11">
        <v>0</v>
      </c>
      <c r="J61" s="11">
        <v>0</v>
      </c>
      <c r="K61" s="11">
        <v>0</v>
      </c>
      <c r="L61" s="11">
        <v>0</v>
      </c>
      <c r="M61" s="11">
        <v>0</v>
      </c>
      <c r="N61" s="11">
        <v>0</v>
      </c>
      <c r="O61" s="11">
        <v>0</v>
      </c>
      <c r="P61" s="11">
        <v>0</v>
      </c>
      <c r="Q61" s="11">
        <v>0</v>
      </c>
      <c r="R61" s="11">
        <v>0</v>
      </c>
      <c r="S61" s="11">
        <v>0</v>
      </c>
      <c r="T61" s="11">
        <v>0</v>
      </c>
      <c r="U61" s="11">
        <v>0</v>
      </c>
      <c r="V61" s="11">
        <v>0</v>
      </c>
      <c r="W61" s="11">
        <v>0</v>
      </c>
      <c r="X61" s="11">
        <v>0</v>
      </c>
      <c r="Y61" s="11">
        <v>0</v>
      </c>
      <c r="Z61" s="11">
        <v>0</v>
      </c>
      <c r="AA61" s="11">
        <v>0</v>
      </c>
      <c r="AB61" s="11">
        <v>0</v>
      </c>
      <c r="AC61" s="11">
        <v>0</v>
      </c>
      <c r="AD61" s="11">
        <v>0</v>
      </c>
      <c r="AE61" s="11">
        <v>0</v>
      </c>
      <c r="AF61" s="11">
        <v>0</v>
      </c>
      <c r="AG61" s="11">
        <v>0</v>
      </c>
      <c r="AH61" s="11">
        <v>0</v>
      </c>
      <c r="AI61" s="11">
        <v>0</v>
      </c>
      <c r="AJ61" s="11">
        <v>0</v>
      </c>
      <c r="AK61" s="11">
        <v>0</v>
      </c>
      <c r="AL61" s="11">
        <v>0</v>
      </c>
      <c r="AM61" s="11">
        <v>0</v>
      </c>
      <c r="AN61" s="11">
        <v>0</v>
      </c>
      <c r="AO61" s="11">
        <v>0</v>
      </c>
      <c r="AP61" s="11">
        <v>0</v>
      </c>
      <c r="AQ61" s="11">
        <v>0</v>
      </c>
      <c r="AR61" s="11">
        <v>0</v>
      </c>
      <c r="AS61" s="11">
        <v>0</v>
      </c>
      <c r="AT61" s="11">
        <v>0</v>
      </c>
      <c r="AU61" s="11">
        <v>0</v>
      </c>
      <c r="AV61" s="11">
        <v>0</v>
      </c>
      <c r="AW61" s="11">
        <v>0</v>
      </c>
      <c r="AX61" s="11">
        <v>0</v>
      </c>
      <c r="AY61" s="11">
        <v>0</v>
      </c>
      <c r="AZ61" s="11">
        <v>0</v>
      </c>
      <c r="BA61" s="11">
        <v>0</v>
      </c>
      <c r="BB61" s="11">
        <v>0</v>
      </c>
      <c r="BC61" s="11">
        <v>0</v>
      </c>
      <c r="BD61" s="11">
        <v>0</v>
      </c>
      <c r="BE61" s="11">
        <v>0</v>
      </c>
      <c r="BF61" s="11">
        <v>0</v>
      </c>
      <c r="BG61" s="11">
        <v>0</v>
      </c>
      <c r="BH61" s="11">
        <v>0</v>
      </c>
      <c r="BI61" s="11">
        <v>0</v>
      </c>
      <c r="BJ61" s="11">
        <v>0</v>
      </c>
      <c r="BK61" s="11">
        <v>0</v>
      </c>
      <c r="BL61" s="11">
        <v>0</v>
      </c>
      <c r="BM61" s="11">
        <v>0</v>
      </c>
      <c r="BN61" s="11">
        <v>0</v>
      </c>
      <c r="BO61" s="174"/>
      <c r="BP61" s="76" t="s">
        <v>16</v>
      </c>
      <c r="BQ61" s="84">
        <f>SUM(C61:BN61)</f>
        <v>0</v>
      </c>
      <c r="BR61" s="11">
        <v>0</v>
      </c>
      <c r="BS61" s="11">
        <v>0</v>
      </c>
      <c r="BT61" s="11">
        <v>0</v>
      </c>
      <c r="BU61" s="11">
        <v>0</v>
      </c>
      <c r="BV61" s="11">
        <v>0</v>
      </c>
      <c r="BW61" s="11">
        <v>0</v>
      </c>
      <c r="BX61" s="11">
        <v>0</v>
      </c>
      <c r="BY61" s="11">
        <v>0</v>
      </c>
      <c r="BZ61" s="11">
        <v>0</v>
      </c>
      <c r="CA61" s="11">
        <v>0</v>
      </c>
      <c r="CB61" s="11">
        <v>0</v>
      </c>
      <c r="CC61" s="11">
        <v>0</v>
      </c>
      <c r="CD61" s="11">
        <v>0</v>
      </c>
      <c r="CE61" s="11">
        <v>0</v>
      </c>
      <c r="CF61" s="11">
        <v>0</v>
      </c>
      <c r="CG61" s="11">
        <v>0</v>
      </c>
      <c r="CH61" s="11">
        <v>0</v>
      </c>
      <c r="CI61" s="175"/>
      <c r="CJ61" s="76" t="s">
        <v>16</v>
      </c>
      <c r="CK61" s="46">
        <f>SUM(BR61:CI61)</f>
        <v>0</v>
      </c>
      <c r="CL61" s="76" t="s">
        <v>16</v>
      </c>
      <c r="CM61" s="46">
        <f>SUM(CK61+BQ61)</f>
        <v>0</v>
      </c>
      <c r="CN61" s="32"/>
    </row>
    <row r="62" spans="1:103" x14ac:dyDescent="0.25">
      <c r="B62" s="337"/>
      <c r="C62" s="4"/>
      <c r="D62" s="11">
        <f t="shared" ref="D62:BN62" si="29">SUM((D59+D60)*D61)</f>
        <v>0</v>
      </c>
      <c r="E62" s="11">
        <f t="shared" si="29"/>
        <v>0</v>
      </c>
      <c r="F62" s="11">
        <f t="shared" si="29"/>
        <v>0</v>
      </c>
      <c r="G62" s="11">
        <f t="shared" si="29"/>
        <v>0</v>
      </c>
      <c r="H62" s="11">
        <f t="shared" si="29"/>
        <v>0</v>
      </c>
      <c r="I62" s="11">
        <f t="shared" si="29"/>
        <v>0</v>
      </c>
      <c r="J62" s="11">
        <f t="shared" si="29"/>
        <v>0</v>
      </c>
      <c r="K62" s="11">
        <f t="shared" si="29"/>
        <v>0</v>
      </c>
      <c r="L62" s="11">
        <f t="shared" si="29"/>
        <v>0</v>
      </c>
      <c r="M62" s="11">
        <f t="shared" si="29"/>
        <v>0</v>
      </c>
      <c r="N62" s="11">
        <f t="shared" si="29"/>
        <v>0</v>
      </c>
      <c r="O62" s="11">
        <f t="shared" si="29"/>
        <v>0</v>
      </c>
      <c r="P62" s="11">
        <f t="shared" si="29"/>
        <v>0</v>
      </c>
      <c r="Q62" s="11">
        <f t="shared" si="29"/>
        <v>0</v>
      </c>
      <c r="R62" s="11">
        <f t="shared" si="29"/>
        <v>0</v>
      </c>
      <c r="S62" s="11">
        <f t="shared" si="29"/>
        <v>0</v>
      </c>
      <c r="T62" s="11">
        <f t="shared" si="29"/>
        <v>0</v>
      </c>
      <c r="U62" s="11">
        <f t="shared" si="29"/>
        <v>0</v>
      </c>
      <c r="V62" s="11">
        <f t="shared" si="29"/>
        <v>0</v>
      </c>
      <c r="W62" s="11">
        <f t="shared" si="29"/>
        <v>0</v>
      </c>
      <c r="X62" s="11">
        <f t="shared" si="29"/>
        <v>0</v>
      </c>
      <c r="Y62" s="11">
        <f t="shared" si="29"/>
        <v>0</v>
      </c>
      <c r="Z62" s="11">
        <f t="shared" si="29"/>
        <v>0</v>
      </c>
      <c r="AA62" s="11">
        <f t="shared" si="29"/>
        <v>0</v>
      </c>
      <c r="AB62" s="11">
        <f t="shared" si="29"/>
        <v>0</v>
      </c>
      <c r="AC62" s="11">
        <f t="shared" si="29"/>
        <v>0</v>
      </c>
      <c r="AD62" s="11">
        <f t="shared" si="29"/>
        <v>0</v>
      </c>
      <c r="AE62" s="11">
        <f t="shared" si="29"/>
        <v>0</v>
      </c>
      <c r="AF62" s="11">
        <f t="shared" si="29"/>
        <v>0</v>
      </c>
      <c r="AG62" s="11">
        <f t="shared" si="29"/>
        <v>0</v>
      </c>
      <c r="AH62" s="11">
        <f t="shared" si="29"/>
        <v>0</v>
      </c>
      <c r="AI62" s="11">
        <f t="shared" si="29"/>
        <v>0</v>
      </c>
      <c r="AJ62" s="11">
        <f t="shared" si="29"/>
        <v>0</v>
      </c>
      <c r="AK62" s="11">
        <f t="shared" si="29"/>
        <v>0</v>
      </c>
      <c r="AL62" s="11">
        <f t="shared" si="29"/>
        <v>0</v>
      </c>
      <c r="AM62" s="11">
        <f t="shared" si="29"/>
        <v>0</v>
      </c>
      <c r="AN62" s="11">
        <f t="shared" si="29"/>
        <v>0</v>
      </c>
      <c r="AO62" s="11">
        <f t="shared" si="29"/>
        <v>0</v>
      </c>
      <c r="AP62" s="11">
        <f t="shared" si="29"/>
        <v>0</v>
      </c>
      <c r="AQ62" s="11">
        <f t="shared" si="29"/>
        <v>0</v>
      </c>
      <c r="AR62" s="11">
        <f t="shared" si="29"/>
        <v>0</v>
      </c>
      <c r="AS62" s="11">
        <f t="shared" si="29"/>
        <v>0</v>
      </c>
      <c r="AT62" s="11">
        <f t="shared" si="29"/>
        <v>0</v>
      </c>
      <c r="AU62" s="11">
        <f t="shared" si="29"/>
        <v>0</v>
      </c>
      <c r="AV62" s="11">
        <f t="shared" si="29"/>
        <v>0</v>
      </c>
      <c r="AW62" s="11">
        <f t="shared" si="29"/>
        <v>0</v>
      </c>
      <c r="AX62" s="11">
        <f t="shared" si="29"/>
        <v>0</v>
      </c>
      <c r="AY62" s="11">
        <f t="shared" si="29"/>
        <v>0</v>
      </c>
      <c r="AZ62" s="11">
        <f t="shared" si="29"/>
        <v>0</v>
      </c>
      <c r="BA62" s="11">
        <f t="shared" si="29"/>
        <v>0</v>
      </c>
      <c r="BB62" s="11">
        <f t="shared" si="29"/>
        <v>0</v>
      </c>
      <c r="BC62" s="11">
        <f t="shared" si="29"/>
        <v>0</v>
      </c>
      <c r="BD62" s="11">
        <f t="shared" si="29"/>
        <v>0</v>
      </c>
      <c r="BE62" s="11">
        <f t="shared" si="29"/>
        <v>0</v>
      </c>
      <c r="BF62" s="11">
        <f t="shared" si="29"/>
        <v>0</v>
      </c>
      <c r="BG62" s="11">
        <v>0</v>
      </c>
      <c r="BH62" s="11">
        <v>0</v>
      </c>
      <c r="BI62" s="11">
        <v>0</v>
      </c>
      <c r="BJ62" s="11">
        <v>0</v>
      </c>
      <c r="BK62" s="11">
        <f t="shared" si="29"/>
        <v>0</v>
      </c>
      <c r="BL62" s="11">
        <f t="shared" si="29"/>
        <v>0</v>
      </c>
      <c r="BM62" s="11">
        <f t="shared" si="29"/>
        <v>0</v>
      </c>
      <c r="BN62" s="11">
        <f t="shared" si="29"/>
        <v>0</v>
      </c>
      <c r="BO62" s="174"/>
      <c r="BP62" s="76" t="s">
        <v>27</v>
      </c>
      <c r="BQ62" s="84">
        <f>COUNTIF(D59:BN59,"&gt;0")</f>
        <v>0</v>
      </c>
      <c r="BR62" s="11">
        <f t="shared" ref="BR62:CH62" si="30">SUM((BR59+BR60)*BR61)</f>
        <v>0</v>
      </c>
      <c r="BS62" s="11">
        <f t="shared" si="30"/>
        <v>0</v>
      </c>
      <c r="BT62" s="11">
        <f t="shared" si="30"/>
        <v>0</v>
      </c>
      <c r="BU62" s="11">
        <f t="shared" si="30"/>
        <v>0</v>
      </c>
      <c r="BV62" s="11">
        <f t="shared" si="30"/>
        <v>0</v>
      </c>
      <c r="BW62" s="11">
        <f t="shared" si="30"/>
        <v>0</v>
      </c>
      <c r="BX62" s="11">
        <f t="shared" si="30"/>
        <v>0</v>
      </c>
      <c r="BY62" s="11">
        <f t="shared" si="30"/>
        <v>0</v>
      </c>
      <c r="BZ62" s="11">
        <f t="shared" si="30"/>
        <v>0</v>
      </c>
      <c r="CA62" s="11">
        <f t="shared" si="30"/>
        <v>0</v>
      </c>
      <c r="CB62" s="11">
        <f t="shared" si="30"/>
        <v>0</v>
      </c>
      <c r="CC62" s="11">
        <f t="shared" si="30"/>
        <v>0</v>
      </c>
      <c r="CD62" s="11">
        <f t="shared" si="30"/>
        <v>0</v>
      </c>
      <c r="CE62" s="11">
        <f t="shared" si="30"/>
        <v>0</v>
      </c>
      <c r="CF62" s="11">
        <f t="shared" si="30"/>
        <v>0</v>
      </c>
      <c r="CG62" s="11">
        <f t="shared" si="30"/>
        <v>0</v>
      </c>
      <c r="CH62" s="11">
        <f t="shared" si="30"/>
        <v>0</v>
      </c>
      <c r="CI62" s="175"/>
      <c r="CJ62" s="76" t="s">
        <v>28</v>
      </c>
      <c r="CK62" s="46">
        <f>COUNTIF(BR59:CH59,"&gt;0")</f>
        <v>0</v>
      </c>
      <c r="CL62" s="76" t="s">
        <v>27</v>
      </c>
      <c r="CM62" s="46">
        <f>SUM(CK62+BQ62)</f>
        <v>0</v>
      </c>
      <c r="CN62" s="32"/>
    </row>
    <row r="63" spans="1:103" x14ac:dyDescent="0.25">
      <c r="A63" s="5">
        <v>15</v>
      </c>
      <c r="B63" s="335" t="str">
        <f>VLOOKUP(A63,'Numéro licences'!$H$4:$I$47,2)</f>
        <v>LESCAL Thierry</v>
      </c>
      <c r="C63" s="67" t="s">
        <v>4</v>
      </c>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68">
        <f>SUM(D63:BN63)</f>
        <v>0</v>
      </c>
      <c r="BP63" s="76" t="s">
        <v>14</v>
      </c>
      <c r="BQ63" s="82">
        <f>SUM(BO63+BO64)</f>
        <v>0</v>
      </c>
      <c r="BR63" s="40"/>
      <c r="BS63" s="40">
        <v>908</v>
      </c>
      <c r="BT63" s="40"/>
      <c r="BU63" s="40"/>
      <c r="BV63" s="40"/>
      <c r="BW63" s="40"/>
      <c r="BX63" s="40"/>
      <c r="BY63" s="40"/>
      <c r="BZ63" s="40"/>
      <c r="CA63" s="40"/>
      <c r="CB63" s="40"/>
      <c r="CC63" s="40"/>
      <c r="CD63" s="40"/>
      <c r="CE63" s="40"/>
      <c r="CF63" s="40"/>
      <c r="CG63" s="40"/>
      <c r="CH63" s="40"/>
      <c r="CI63" s="40">
        <f>SUM(BR63:CH63)</f>
        <v>908</v>
      </c>
      <c r="CJ63" s="76" t="s">
        <v>14</v>
      </c>
      <c r="CK63" s="41">
        <f>SUM(CI63+CI64)</f>
        <v>1033</v>
      </c>
      <c r="CL63" s="76" t="s">
        <v>14</v>
      </c>
      <c r="CM63" s="28">
        <f>SUM(BQ63+CK63)</f>
        <v>1033</v>
      </c>
      <c r="CN63" s="32"/>
    </row>
    <row r="64" spans="1:103" x14ac:dyDescent="0.25">
      <c r="A64" s="34"/>
      <c r="B64" s="336"/>
      <c r="C64" s="66" t="s">
        <v>5</v>
      </c>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68">
        <f>SUM(D64:BN64)</f>
        <v>0</v>
      </c>
      <c r="BP64" s="76" t="s">
        <v>15</v>
      </c>
      <c r="BQ64" s="83">
        <f>SUM(D66:BN66)</f>
        <v>0</v>
      </c>
      <c r="BR64" s="40"/>
      <c r="BS64" s="40">
        <v>125</v>
      </c>
      <c r="BT64" s="40"/>
      <c r="BU64" s="40"/>
      <c r="BV64" s="40"/>
      <c r="BW64" s="40"/>
      <c r="BX64" s="40"/>
      <c r="BY64" s="40"/>
      <c r="BZ64" s="40"/>
      <c r="CA64" s="40"/>
      <c r="CB64" s="40"/>
      <c r="CC64" s="40"/>
      <c r="CD64" s="40"/>
      <c r="CE64" s="40"/>
      <c r="CF64" s="40"/>
      <c r="CG64" s="40"/>
      <c r="CH64" s="40"/>
      <c r="CI64" s="40">
        <f>SUM(BR64:CH64)</f>
        <v>125</v>
      </c>
      <c r="CJ64" s="76" t="s">
        <v>15</v>
      </c>
      <c r="CK64" s="70">
        <f>SUM(BR66:CH66)</f>
        <v>1033</v>
      </c>
      <c r="CL64" s="76" t="s">
        <v>15</v>
      </c>
      <c r="CM64" s="71">
        <f>SUM(CK64+BQ64)</f>
        <v>1033</v>
      </c>
    </row>
    <row r="65" spans="1:91" x14ac:dyDescent="0.25">
      <c r="B65" s="336"/>
      <c r="C65" s="4"/>
      <c r="D65" s="11">
        <v>0</v>
      </c>
      <c r="E65" s="11">
        <v>0</v>
      </c>
      <c r="F65" s="11">
        <v>0</v>
      </c>
      <c r="G65" s="11">
        <v>0</v>
      </c>
      <c r="H65" s="11">
        <v>0</v>
      </c>
      <c r="I65" s="11">
        <v>0</v>
      </c>
      <c r="J65" s="11">
        <v>0</v>
      </c>
      <c r="K65" s="11">
        <v>0</v>
      </c>
      <c r="L65" s="11">
        <v>0</v>
      </c>
      <c r="M65" s="11">
        <v>0</v>
      </c>
      <c r="N65" s="11">
        <v>0</v>
      </c>
      <c r="O65" s="11">
        <v>0</v>
      </c>
      <c r="P65" s="11">
        <v>0</v>
      </c>
      <c r="Q65" s="11">
        <v>0</v>
      </c>
      <c r="R65" s="11">
        <v>0</v>
      </c>
      <c r="S65" s="11">
        <v>0</v>
      </c>
      <c r="T65" s="11">
        <v>0</v>
      </c>
      <c r="U65" s="11">
        <v>0</v>
      </c>
      <c r="V65" s="11">
        <v>0</v>
      </c>
      <c r="W65" s="11">
        <v>0</v>
      </c>
      <c r="X65" s="11">
        <v>0</v>
      </c>
      <c r="Y65" s="11">
        <v>0</v>
      </c>
      <c r="Z65" s="11">
        <v>0</v>
      </c>
      <c r="AA65" s="11">
        <v>0</v>
      </c>
      <c r="AB65" s="11">
        <v>0</v>
      </c>
      <c r="AC65" s="11">
        <v>0</v>
      </c>
      <c r="AD65" s="11">
        <v>0</v>
      </c>
      <c r="AE65" s="11">
        <v>0</v>
      </c>
      <c r="AF65" s="11">
        <v>0</v>
      </c>
      <c r="AG65" s="11">
        <v>0</v>
      </c>
      <c r="AH65" s="11">
        <v>0</v>
      </c>
      <c r="AI65" s="11">
        <v>0</v>
      </c>
      <c r="AJ65" s="11">
        <v>0</v>
      </c>
      <c r="AK65" s="11">
        <v>0</v>
      </c>
      <c r="AL65" s="11">
        <v>0</v>
      </c>
      <c r="AM65" s="11">
        <v>0</v>
      </c>
      <c r="AN65" s="11">
        <v>0</v>
      </c>
      <c r="AO65" s="11">
        <v>0</v>
      </c>
      <c r="AP65" s="11">
        <v>0</v>
      </c>
      <c r="AQ65" s="11">
        <v>0</v>
      </c>
      <c r="AR65" s="11">
        <v>0</v>
      </c>
      <c r="AS65" s="11">
        <v>0</v>
      </c>
      <c r="AT65" s="11">
        <v>0</v>
      </c>
      <c r="AU65" s="11">
        <v>0</v>
      </c>
      <c r="AV65" s="11">
        <v>0</v>
      </c>
      <c r="AW65" s="11">
        <v>0</v>
      </c>
      <c r="AX65" s="11">
        <v>0</v>
      </c>
      <c r="AY65" s="11">
        <v>0</v>
      </c>
      <c r="AZ65" s="11">
        <v>0</v>
      </c>
      <c r="BA65" s="11">
        <v>0</v>
      </c>
      <c r="BB65" s="11">
        <v>0</v>
      </c>
      <c r="BC65" s="11">
        <v>0</v>
      </c>
      <c r="BD65" s="11">
        <v>0</v>
      </c>
      <c r="BE65" s="11">
        <v>0</v>
      </c>
      <c r="BF65" s="11">
        <v>0</v>
      </c>
      <c r="BG65" s="11">
        <v>0</v>
      </c>
      <c r="BH65" s="11">
        <v>0</v>
      </c>
      <c r="BI65" s="11">
        <v>0</v>
      </c>
      <c r="BJ65" s="11">
        <v>0</v>
      </c>
      <c r="BK65" s="11">
        <v>0</v>
      </c>
      <c r="BL65" s="11">
        <v>0</v>
      </c>
      <c r="BM65" s="11">
        <v>0</v>
      </c>
      <c r="BN65" s="11">
        <v>0</v>
      </c>
      <c r="BO65" s="174"/>
      <c r="BP65" s="76" t="s">
        <v>16</v>
      </c>
      <c r="BQ65" s="84">
        <f>SUM(C65:BN65)</f>
        <v>0</v>
      </c>
      <c r="BR65" s="11">
        <v>0</v>
      </c>
      <c r="BS65" s="11">
        <v>1</v>
      </c>
      <c r="BT65" s="11">
        <v>0</v>
      </c>
      <c r="BU65" s="11">
        <v>0</v>
      </c>
      <c r="BV65" s="11">
        <v>0</v>
      </c>
      <c r="BW65" s="11">
        <v>0</v>
      </c>
      <c r="BX65" s="11">
        <v>0</v>
      </c>
      <c r="BY65" s="11">
        <v>0</v>
      </c>
      <c r="BZ65" s="11">
        <v>0</v>
      </c>
      <c r="CA65" s="11">
        <v>0</v>
      </c>
      <c r="CB65" s="11">
        <v>0</v>
      </c>
      <c r="CC65" s="11">
        <v>0</v>
      </c>
      <c r="CD65" s="11">
        <v>0</v>
      </c>
      <c r="CE65" s="11">
        <v>0</v>
      </c>
      <c r="CF65" s="11">
        <v>0</v>
      </c>
      <c r="CG65" s="11">
        <v>0</v>
      </c>
      <c r="CH65" s="11">
        <v>0</v>
      </c>
      <c r="CI65" s="175"/>
      <c r="CJ65" s="76" t="s">
        <v>16</v>
      </c>
      <c r="CK65" s="46">
        <f>SUM(BR65:CI65)</f>
        <v>1</v>
      </c>
      <c r="CL65" s="76" t="s">
        <v>16</v>
      </c>
      <c r="CM65" s="46">
        <f>SUM(CK65+BQ65)</f>
        <v>1</v>
      </c>
    </row>
    <row r="66" spans="1:91" x14ac:dyDescent="0.25">
      <c r="B66" s="337"/>
      <c r="C66" s="4"/>
      <c r="D66" s="11">
        <f t="shared" ref="D66:BN66" si="31">SUM((D63+D64)*D65)</f>
        <v>0</v>
      </c>
      <c r="E66" s="11">
        <f t="shared" si="31"/>
        <v>0</v>
      </c>
      <c r="F66" s="11">
        <f t="shared" si="31"/>
        <v>0</v>
      </c>
      <c r="G66" s="11">
        <f t="shared" si="31"/>
        <v>0</v>
      </c>
      <c r="H66" s="11">
        <f t="shared" si="31"/>
        <v>0</v>
      </c>
      <c r="I66" s="11">
        <f t="shared" si="31"/>
        <v>0</v>
      </c>
      <c r="J66" s="11">
        <f t="shared" si="31"/>
        <v>0</v>
      </c>
      <c r="K66" s="11">
        <f t="shared" si="31"/>
        <v>0</v>
      </c>
      <c r="L66" s="11">
        <f t="shared" si="31"/>
        <v>0</v>
      </c>
      <c r="M66" s="11">
        <f t="shared" si="31"/>
        <v>0</v>
      </c>
      <c r="N66" s="11">
        <f t="shared" si="31"/>
        <v>0</v>
      </c>
      <c r="O66" s="11">
        <f t="shared" si="31"/>
        <v>0</v>
      </c>
      <c r="P66" s="11">
        <f t="shared" si="31"/>
        <v>0</v>
      </c>
      <c r="Q66" s="11">
        <f t="shared" si="31"/>
        <v>0</v>
      </c>
      <c r="R66" s="11">
        <f t="shared" si="31"/>
        <v>0</v>
      </c>
      <c r="S66" s="11">
        <f t="shared" si="31"/>
        <v>0</v>
      </c>
      <c r="T66" s="11">
        <f t="shared" si="31"/>
        <v>0</v>
      </c>
      <c r="U66" s="11">
        <f t="shared" si="31"/>
        <v>0</v>
      </c>
      <c r="V66" s="11">
        <f t="shared" si="31"/>
        <v>0</v>
      </c>
      <c r="W66" s="11">
        <f t="shared" si="31"/>
        <v>0</v>
      </c>
      <c r="X66" s="11">
        <f t="shared" si="31"/>
        <v>0</v>
      </c>
      <c r="Y66" s="11">
        <f t="shared" si="31"/>
        <v>0</v>
      </c>
      <c r="Z66" s="11">
        <f t="shared" si="31"/>
        <v>0</v>
      </c>
      <c r="AA66" s="11">
        <f t="shared" si="31"/>
        <v>0</v>
      </c>
      <c r="AB66" s="11">
        <f t="shared" si="31"/>
        <v>0</v>
      </c>
      <c r="AC66" s="11">
        <f t="shared" si="31"/>
        <v>0</v>
      </c>
      <c r="AD66" s="11">
        <f t="shared" si="31"/>
        <v>0</v>
      </c>
      <c r="AE66" s="11">
        <f t="shared" si="31"/>
        <v>0</v>
      </c>
      <c r="AF66" s="11">
        <f t="shared" si="31"/>
        <v>0</v>
      </c>
      <c r="AG66" s="11">
        <f t="shared" si="31"/>
        <v>0</v>
      </c>
      <c r="AH66" s="11">
        <f t="shared" si="31"/>
        <v>0</v>
      </c>
      <c r="AI66" s="11">
        <f t="shared" si="31"/>
        <v>0</v>
      </c>
      <c r="AJ66" s="11">
        <f t="shared" si="31"/>
        <v>0</v>
      </c>
      <c r="AK66" s="11">
        <f t="shared" si="31"/>
        <v>0</v>
      </c>
      <c r="AL66" s="11">
        <f t="shared" si="31"/>
        <v>0</v>
      </c>
      <c r="AM66" s="11">
        <f t="shared" si="31"/>
        <v>0</v>
      </c>
      <c r="AN66" s="11">
        <f t="shared" si="31"/>
        <v>0</v>
      </c>
      <c r="AO66" s="11">
        <f t="shared" si="31"/>
        <v>0</v>
      </c>
      <c r="AP66" s="11">
        <f t="shared" si="31"/>
        <v>0</v>
      </c>
      <c r="AQ66" s="11">
        <f t="shared" si="31"/>
        <v>0</v>
      </c>
      <c r="AR66" s="11">
        <f t="shared" si="31"/>
        <v>0</v>
      </c>
      <c r="AS66" s="11">
        <f t="shared" si="31"/>
        <v>0</v>
      </c>
      <c r="AT66" s="11">
        <f t="shared" si="31"/>
        <v>0</v>
      </c>
      <c r="AU66" s="11">
        <f t="shared" si="31"/>
        <v>0</v>
      </c>
      <c r="AV66" s="11">
        <f t="shared" si="31"/>
        <v>0</v>
      </c>
      <c r="AW66" s="11">
        <f t="shared" si="31"/>
        <v>0</v>
      </c>
      <c r="AX66" s="11">
        <f t="shared" si="31"/>
        <v>0</v>
      </c>
      <c r="AY66" s="11">
        <f t="shared" si="31"/>
        <v>0</v>
      </c>
      <c r="AZ66" s="11">
        <f t="shared" si="31"/>
        <v>0</v>
      </c>
      <c r="BA66" s="11">
        <f t="shared" si="31"/>
        <v>0</v>
      </c>
      <c r="BB66" s="11">
        <f t="shared" si="31"/>
        <v>0</v>
      </c>
      <c r="BC66" s="11">
        <f t="shared" si="31"/>
        <v>0</v>
      </c>
      <c r="BD66" s="11">
        <f t="shared" si="31"/>
        <v>0</v>
      </c>
      <c r="BE66" s="11">
        <f t="shared" si="31"/>
        <v>0</v>
      </c>
      <c r="BF66" s="11">
        <f t="shared" si="31"/>
        <v>0</v>
      </c>
      <c r="BG66" s="11">
        <v>0</v>
      </c>
      <c r="BH66" s="11">
        <v>0</v>
      </c>
      <c r="BI66" s="11">
        <v>0</v>
      </c>
      <c r="BJ66" s="11">
        <v>0</v>
      </c>
      <c r="BK66" s="11">
        <f t="shared" si="31"/>
        <v>0</v>
      </c>
      <c r="BL66" s="11">
        <f t="shared" si="31"/>
        <v>0</v>
      </c>
      <c r="BM66" s="11">
        <f t="shared" si="31"/>
        <v>0</v>
      </c>
      <c r="BN66" s="11">
        <f t="shared" si="31"/>
        <v>0</v>
      </c>
      <c r="BO66" s="174"/>
      <c r="BP66" s="76" t="s">
        <v>27</v>
      </c>
      <c r="BQ66" s="84">
        <f>COUNTIF(D63:BN63,"&gt;0")</f>
        <v>0</v>
      </c>
      <c r="BR66" s="11">
        <f t="shared" ref="BR66:CH66" si="32">SUM((BR63+BR64)*BR65)</f>
        <v>0</v>
      </c>
      <c r="BS66" s="11">
        <f t="shared" si="32"/>
        <v>1033</v>
      </c>
      <c r="BT66" s="11">
        <f t="shared" si="32"/>
        <v>0</v>
      </c>
      <c r="BU66" s="11">
        <f t="shared" si="32"/>
        <v>0</v>
      </c>
      <c r="BV66" s="11">
        <f t="shared" si="32"/>
        <v>0</v>
      </c>
      <c r="BW66" s="11">
        <f t="shared" si="32"/>
        <v>0</v>
      </c>
      <c r="BX66" s="11">
        <f t="shared" si="32"/>
        <v>0</v>
      </c>
      <c r="BY66" s="11">
        <f t="shared" si="32"/>
        <v>0</v>
      </c>
      <c r="BZ66" s="11">
        <f t="shared" si="32"/>
        <v>0</v>
      </c>
      <c r="CA66" s="11">
        <f t="shared" si="32"/>
        <v>0</v>
      </c>
      <c r="CB66" s="11">
        <f t="shared" si="32"/>
        <v>0</v>
      </c>
      <c r="CC66" s="11">
        <f t="shared" si="32"/>
        <v>0</v>
      </c>
      <c r="CD66" s="11">
        <f t="shared" si="32"/>
        <v>0</v>
      </c>
      <c r="CE66" s="11">
        <f t="shared" si="32"/>
        <v>0</v>
      </c>
      <c r="CF66" s="11">
        <f t="shared" si="32"/>
        <v>0</v>
      </c>
      <c r="CG66" s="11">
        <f t="shared" si="32"/>
        <v>0</v>
      </c>
      <c r="CH66" s="11">
        <f t="shared" si="32"/>
        <v>0</v>
      </c>
      <c r="CI66" s="175"/>
      <c r="CJ66" s="76" t="s">
        <v>28</v>
      </c>
      <c r="CK66" s="46">
        <f>COUNTIF(BR63:CH63,"&gt;0")</f>
        <v>1</v>
      </c>
      <c r="CL66" s="76" t="s">
        <v>27</v>
      </c>
      <c r="CM66" s="46">
        <f>SUM(CK66+BQ66)</f>
        <v>1</v>
      </c>
    </row>
    <row r="67" spans="1:91" x14ac:dyDescent="0.25">
      <c r="A67" s="5">
        <v>16</v>
      </c>
      <c r="B67" s="335" t="str">
        <f>VLOOKUP(A67,'Numéro licences'!$H$4:$I$47,2)</f>
        <v>MALLIEN Philippe</v>
      </c>
      <c r="C67" s="66" t="s">
        <v>4</v>
      </c>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68">
        <f>SUM(D67:BN67)</f>
        <v>0</v>
      </c>
      <c r="BP67" s="76" t="s">
        <v>14</v>
      </c>
      <c r="BQ67" s="82">
        <f>SUM(BO67+BO68)</f>
        <v>0</v>
      </c>
      <c r="BR67" s="40"/>
      <c r="BS67" s="40">
        <v>908</v>
      </c>
      <c r="BT67" s="40"/>
      <c r="BU67" s="40"/>
      <c r="BV67" s="40"/>
      <c r="BW67" s="40"/>
      <c r="BX67" s="40"/>
      <c r="BY67" s="40"/>
      <c r="BZ67" s="40"/>
      <c r="CA67" s="40"/>
      <c r="CB67" s="40"/>
      <c r="CC67" s="40"/>
      <c r="CD67" s="40"/>
      <c r="CE67" s="40"/>
      <c r="CF67" s="40"/>
      <c r="CG67" s="40"/>
      <c r="CH67" s="40"/>
      <c r="CI67" s="40">
        <f>SUM(BR67:CH67)</f>
        <v>908</v>
      </c>
      <c r="CJ67" s="76" t="s">
        <v>14</v>
      </c>
      <c r="CK67" s="41">
        <f>SUM(CI67+CI68)</f>
        <v>1033</v>
      </c>
      <c r="CL67" s="76" t="s">
        <v>14</v>
      </c>
      <c r="CM67" s="28">
        <f>SUM(BQ67+CK67)</f>
        <v>1033</v>
      </c>
    </row>
    <row r="68" spans="1:91" x14ac:dyDescent="0.25">
      <c r="A68" s="34"/>
      <c r="B68" s="336"/>
      <c r="C68" s="66" t="s">
        <v>5</v>
      </c>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68">
        <f>SUM(D68:BN68)</f>
        <v>0</v>
      </c>
      <c r="BP68" s="76" t="s">
        <v>15</v>
      </c>
      <c r="BQ68" s="83">
        <f>SUM(D70:BN70)</f>
        <v>0</v>
      </c>
      <c r="BR68" s="40"/>
      <c r="BS68" s="40">
        <v>125</v>
      </c>
      <c r="BT68" s="40"/>
      <c r="BU68" s="40"/>
      <c r="BV68" s="40"/>
      <c r="BW68" s="40"/>
      <c r="BX68" s="40"/>
      <c r="BY68" s="40"/>
      <c r="BZ68" s="40"/>
      <c r="CA68" s="40"/>
      <c r="CB68" s="40"/>
      <c r="CC68" s="40"/>
      <c r="CD68" s="40"/>
      <c r="CE68" s="40"/>
      <c r="CF68" s="40"/>
      <c r="CG68" s="40"/>
      <c r="CH68" s="40"/>
      <c r="CI68" s="40">
        <f>SUM(BR68:CH68)</f>
        <v>125</v>
      </c>
      <c r="CJ68" s="76" t="s">
        <v>15</v>
      </c>
      <c r="CK68" s="70">
        <f>SUM(BR70:CH70)</f>
        <v>1033</v>
      </c>
      <c r="CL68" s="76" t="s">
        <v>15</v>
      </c>
      <c r="CM68" s="71">
        <f>SUM(CK68+BQ68)</f>
        <v>1033</v>
      </c>
    </row>
    <row r="69" spans="1:91" x14ac:dyDescent="0.25">
      <c r="B69" s="336"/>
      <c r="C69" s="4"/>
      <c r="D69" s="11">
        <v>0</v>
      </c>
      <c r="E69" s="11">
        <v>0</v>
      </c>
      <c r="F69" s="11">
        <v>0</v>
      </c>
      <c r="G69" s="11">
        <v>0</v>
      </c>
      <c r="H69" s="11">
        <v>0</v>
      </c>
      <c r="I69" s="11">
        <v>0</v>
      </c>
      <c r="J69" s="11">
        <v>0</v>
      </c>
      <c r="K69" s="11">
        <v>0</v>
      </c>
      <c r="L69" s="11">
        <v>0</v>
      </c>
      <c r="M69" s="11">
        <v>0</v>
      </c>
      <c r="N69" s="11">
        <v>0</v>
      </c>
      <c r="O69" s="11">
        <v>0</v>
      </c>
      <c r="P69" s="11">
        <v>0</v>
      </c>
      <c r="Q69" s="11">
        <v>0</v>
      </c>
      <c r="R69" s="11">
        <v>0</v>
      </c>
      <c r="S69" s="11">
        <v>0</v>
      </c>
      <c r="T69" s="11">
        <v>0</v>
      </c>
      <c r="U69" s="11">
        <v>0</v>
      </c>
      <c r="V69" s="11">
        <v>0</v>
      </c>
      <c r="W69" s="11">
        <v>0</v>
      </c>
      <c r="X69" s="11">
        <v>0</v>
      </c>
      <c r="Y69" s="11">
        <v>0</v>
      </c>
      <c r="Z69" s="11">
        <v>0</v>
      </c>
      <c r="AA69" s="11">
        <v>0</v>
      </c>
      <c r="AB69" s="11">
        <v>0</v>
      </c>
      <c r="AC69" s="11">
        <v>0</v>
      </c>
      <c r="AD69" s="11">
        <v>0</v>
      </c>
      <c r="AE69" s="11">
        <v>0</v>
      </c>
      <c r="AF69" s="11">
        <v>0</v>
      </c>
      <c r="AG69" s="11">
        <v>0</v>
      </c>
      <c r="AH69" s="11">
        <v>0</v>
      </c>
      <c r="AI69" s="11">
        <v>0</v>
      </c>
      <c r="AJ69" s="11">
        <v>0</v>
      </c>
      <c r="AK69" s="11">
        <v>0</v>
      </c>
      <c r="AL69" s="11">
        <v>0</v>
      </c>
      <c r="AM69" s="11">
        <v>0</v>
      </c>
      <c r="AN69" s="11">
        <v>0</v>
      </c>
      <c r="AO69" s="11">
        <v>0</v>
      </c>
      <c r="AP69" s="11">
        <v>0</v>
      </c>
      <c r="AQ69" s="11">
        <v>0</v>
      </c>
      <c r="AR69" s="11">
        <v>0</v>
      </c>
      <c r="AS69" s="11">
        <v>0</v>
      </c>
      <c r="AT69" s="11">
        <v>0</v>
      </c>
      <c r="AU69" s="11">
        <v>0</v>
      </c>
      <c r="AV69" s="11">
        <v>0</v>
      </c>
      <c r="AW69" s="11">
        <v>0</v>
      </c>
      <c r="AX69" s="11">
        <v>0</v>
      </c>
      <c r="AY69" s="11">
        <v>0</v>
      </c>
      <c r="AZ69" s="11">
        <v>0</v>
      </c>
      <c r="BA69" s="11">
        <v>0</v>
      </c>
      <c r="BB69" s="11">
        <v>0</v>
      </c>
      <c r="BC69" s="11">
        <v>0</v>
      </c>
      <c r="BD69" s="11">
        <v>0</v>
      </c>
      <c r="BE69" s="11">
        <v>0</v>
      </c>
      <c r="BF69" s="11">
        <v>0</v>
      </c>
      <c r="BG69" s="11">
        <v>0</v>
      </c>
      <c r="BH69" s="11">
        <v>0</v>
      </c>
      <c r="BI69" s="11">
        <v>0</v>
      </c>
      <c r="BJ69" s="11">
        <v>0</v>
      </c>
      <c r="BK69" s="11">
        <v>0</v>
      </c>
      <c r="BL69" s="11">
        <v>0</v>
      </c>
      <c r="BM69" s="11">
        <v>0</v>
      </c>
      <c r="BN69" s="11">
        <v>0</v>
      </c>
      <c r="BO69" s="174"/>
      <c r="BP69" s="76" t="s">
        <v>16</v>
      </c>
      <c r="BQ69" s="84">
        <f>SUM(C69:BN69)</f>
        <v>0</v>
      </c>
      <c r="BR69" s="11">
        <v>0</v>
      </c>
      <c r="BS69" s="11">
        <v>1</v>
      </c>
      <c r="BT69" s="11">
        <v>0</v>
      </c>
      <c r="BU69" s="11">
        <v>0</v>
      </c>
      <c r="BV69" s="11">
        <v>0</v>
      </c>
      <c r="BW69" s="11">
        <v>0</v>
      </c>
      <c r="BX69" s="11">
        <v>0</v>
      </c>
      <c r="BY69" s="11">
        <v>0</v>
      </c>
      <c r="BZ69" s="11">
        <v>0</v>
      </c>
      <c r="CA69" s="11">
        <v>0</v>
      </c>
      <c r="CB69" s="11">
        <v>0</v>
      </c>
      <c r="CC69" s="11">
        <v>0</v>
      </c>
      <c r="CD69" s="11">
        <v>0</v>
      </c>
      <c r="CE69" s="11">
        <v>0</v>
      </c>
      <c r="CF69" s="11">
        <v>0</v>
      </c>
      <c r="CG69" s="11">
        <v>0</v>
      </c>
      <c r="CH69" s="11">
        <v>0</v>
      </c>
      <c r="CI69" s="175"/>
      <c r="CJ69" s="76" t="s">
        <v>16</v>
      </c>
      <c r="CK69" s="46">
        <f>SUM(BR69:CI69)</f>
        <v>1</v>
      </c>
      <c r="CL69" s="76" t="s">
        <v>16</v>
      </c>
      <c r="CM69" s="46">
        <f>SUM(CK69+BQ69)</f>
        <v>1</v>
      </c>
    </row>
    <row r="70" spans="1:91" x14ac:dyDescent="0.25">
      <c r="B70" s="337"/>
      <c r="C70" s="4"/>
      <c r="D70" s="11">
        <f t="shared" ref="D70:BN70" si="33">SUM((D67+D68)*D69)</f>
        <v>0</v>
      </c>
      <c r="E70" s="11">
        <f t="shared" si="33"/>
        <v>0</v>
      </c>
      <c r="F70" s="11">
        <f t="shared" si="33"/>
        <v>0</v>
      </c>
      <c r="G70" s="11">
        <f t="shared" si="33"/>
        <v>0</v>
      </c>
      <c r="H70" s="11">
        <f t="shared" si="33"/>
        <v>0</v>
      </c>
      <c r="I70" s="11">
        <f t="shared" si="33"/>
        <v>0</v>
      </c>
      <c r="J70" s="11">
        <f t="shared" si="33"/>
        <v>0</v>
      </c>
      <c r="K70" s="11">
        <f t="shared" si="33"/>
        <v>0</v>
      </c>
      <c r="L70" s="11">
        <f t="shared" si="33"/>
        <v>0</v>
      </c>
      <c r="M70" s="11">
        <f t="shared" si="33"/>
        <v>0</v>
      </c>
      <c r="N70" s="11">
        <f t="shared" si="33"/>
        <v>0</v>
      </c>
      <c r="O70" s="11">
        <f t="shared" si="33"/>
        <v>0</v>
      </c>
      <c r="P70" s="11">
        <f t="shared" si="33"/>
        <v>0</v>
      </c>
      <c r="Q70" s="11">
        <f t="shared" si="33"/>
        <v>0</v>
      </c>
      <c r="R70" s="11">
        <f t="shared" si="33"/>
        <v>0</v>
      </c>
      <c r="S70" s="11">
        <f t="shared" si="33"/>
        <v>0</v>
      </c>
      <c r="T70" s="11">
        <f t="shared" si="33"/>
        <v>0</v>
      </c>
      <c r="U70" s="11">
        <f t="shared" si="33"/>
        <v>0</v>
      </c>
      <c r="V70" s="11">
        <f t="shared" si="33"/>
        <v>0</v>
      </c>
      <c r="W70" s="11">
        <f t="shared" si="33"/>
        <v>0</v>
      </c>
      <c r="X70" s="11">
        <f t="shared" si="33"/>
        <v>0</v>
      </c>
      <c r="Y70" s="11">
        <f t="shared" si="33"/>
        <v>0</v>
      </c>
      <c r="Z70" s="11">
        <f t="shared" si="33"/>
        <v>0</v>
      </c>
      <c r="AA70" s="11">
        <f t="shared" si="33"/>
        <v>0</v>
      </c>
      <c r="AB70" s="11">
        <f t="shared" si="33"/>
        <v>0</v>
      </c>
      <c r="AC70" s="11">
        <f t="shared" si="33"/>
        <v>0</v>
      </c>
      <c r="AD70" s="11">
        <f t="shared" si="33"/>
        <v>0</v>
      </c>
      <c r="AE70" s="11">
        <f t="shared" si="33"/>
        <v>0</v>
      </c>
      <c r="AF70" s="11">
        <f t="shared" si="33"/>
        <v>0</v>
      </c>
      <c r="AG70" s="11">
        <f t="shared" si="33"/>
        <v>0</v>
      </c>
      <c r="AH70" s="11">
        <f t="shared" si="33"/>
        <v>0</v>
      </c>
      <c r="AI70" s="11">
        <f t="shared" si="33"/>
        <v>0</v>
      </c>
      <c r="AJ70" s="11">
        <f t="shared" si="33"/>
        <v>0</v>
      </c>
      <c r="AK70" s="11">
        <f t="shared" si="33"/>
        <v>0</v>
      </c>
      <c r="AL70" s="11">
        <f t="shared" si="33"/>
        <v>0</v>
      </c>
      <c r="AM70" s="11">
        <f t="shared" si="33"/>
        <v>0</v>
      </c>
      <c r="AN70" s="11">
        <f t="shared" si="33"/>
        <v>0</v>
      </c>
      <c r="AO70" s="11">
        <f t="shared" si="33"/>
        <v>0</v>
      </c>
      <c r="AP70" s="11">
        <f t="shared" si="33"/>
        <v>0</v>
      </c>
      <c r="AQ70" s="11">
        <f t="shared" si="33"/>
        <v>0</v>
      </c>
      <c r="AR70" s="11">
        <f t="shared" si="33"/>
        <v>0</v>
      </c>
      <c r="AS70" s="11">
        <f t="shared" si="33"/>
        <v>0</v>
      </c>
      <c r="AT70" s="11">
        <f t="shared" si="33"/>
        <v>0</v>
      </c>
      <c r="AU70" s="11">
        <f t="shared" si="33"/>
        <v>0</v>
      </c>
      <c r="AV70" s="11">
        <f t="shared" si="33"/>
        <v>0</v>
      </c>
      <c r="AW70" s="11">
        <f t="shared" si="33"/>
        <v>0</v>
      </c>
      <c r="AX70" s="11">
        <f t="shared" si="33"/>
        <v>0</v>
      </c>
      <c r="AY70" s="11">
        <f t="shared" si="33"/>
        <v>0</v>
      </c>
      <c r="AZ70" s="11">
        <f t="shared" si="33"/>
        <v>0</v>
      </c>
      <c r="BA70" s="11">
        <f t="shared" si="33"/>
        <v>0</v>
      </c>
      <c r="BB70" s="11">
        <f t="shared" si="33"/>
        <v>0</v>
      </c>
      <c r="BC70" s="11">
        <f t="shared" si="33"/>
        <v>0</v>
      </c>
      <c r="BD70" s="11">
        <f t="shared" si="33"/>
        <v>0</v>
      </c>
      <c r="BE70" s="11">
        <f t="shared" si="33"/>
        <v>0</v>
      </c>
      <c r="BF70" s="11">
        <f t="shared" si="33"/>
        <v>0</v>
      </c>
      <c r="BG70" s="11">
        <v>0</v>
      </c>
      <c r="BH70" s="11">
        <v>0</v>
      </c>
      <c r="BI70" s="11">
        <v>0</v>
      </c>
      <c r="BJ70" s="11">
        <v>0</v>
      </c>
      <c r="BK70" s="11">
        <f t="shared" si="33"/>
        <v>0</v>
      </c>
      <c r="BL70" s="11">
        <f t="shared" si="33"/>
        <v>0</v>
      </c>
      <c r="BM70" s="11">
        <f t="shared" si="33"/>
        <v>0</v>
      </c>
      <c r="BN70" s="11">
        <f t="shared" si="33"/>
        <v>0</v>
      </c>
      <c r="BO70" s="174"/>
      <c r="BP70" s="76" t="s">
        <v>27</v>
      </c>
      <c r="BQ70" s="84">
        <f>COUNTIF(D67:BN67,"&gt;0")</f>
        <v>0</v>
      </c>
      <c r="BR70" s="11">
        <f t="shared" ref="BR70:CH70" si="34">SUM((BR67+BR68)*BR69)</f>
        <v>0</v>
      </c>
      <c r="BS70" s="11">
        <f t="shared" si="34"/>
        <v>1033</v>
      </c>
      <c r="BT70" s="11">
        <f t="shared" si="34"/>
        <v>0</v>
      </c>
      <c r="BU70" s="11">
        <f t="shared" si="34"/>
        <v>0</v>
      </c>
      <c r="BV70" s="11">
        <f t="shared" si="34"/>
        <v>0</v>
      </c>
      <c r="BW70" s="11">
        <f t="shared" si="34"/>
        <v>0</v>
      </c>
      <c r="BX70" s="11">
        <f t="shared" si="34"/>
        <v>0</v>
      </c>
      <c r="BY70" s="11">
        <f t="shared" si="34"/>
        <v>0</v>
      </c>
      <c r="BZ70" s="11">
        <f t="shared" si="34"/>
        <v>0</v>
      </c>
      <c r="CA70" s="11">
        <f t="shared" si="34"/>
        <v>0</v>
      </c>
      <c r="CB70" s="11">
        <f t="shared" si="34"/>
        <v>0</v>
      </c>
      <c r="CC70" s="11">
        <f t="shared" si="34"/>
        <v>0</v>
      </c>
      <c r="CD70" s="11">
        <f t="shared" si="34"/>
        <v>0</v>
      </c>
      <c r="CE70" s="11">
        <f t="shared" si="34"/>
        <v>0</v>
      </c>
      <c r="CF70" s="11">
        <f t="shared" si="34"/>
        <v>0</v>
      </c>
      <c r="CG70" s="11">
        <f t="shared" si="34"/>
        <v>0</v>
      </c>
      <c r="CH70" s="11">
        <f t="shared" si="34"/>
        <v>0</v>
      </c>
      <c r="CI70" s="175"/>
      <c r="CJ70" s="76" t="s">
        <v>28</v>
      </c>
      <c r="CK70" s="46">
        <f>COUNTIF(BR67:CH67,"&gt;0")</f>
        <v>1</v>
      </c>
      <c r="CL70" s="76" t="s">
        <v>27</v>
      </c>
      <c r="CM70" s="46">
        <f>SUM(CK70+BQ70)</f>
        <v>1</v>
      </c>
    </row>
    <row r="71" spans="1:91" x14ac:dyDescent="0.25">
      <c r="A71" s="5">
        <v>17</v>
      </c>
      <c r="B71" s="335" t="str">
        <f>VLOOKUP(A71,'Numéro licences'!$H$4:$I$47,2)</f>
        <v>MARIEL Didier</v>
      </c>
      <c r="C71" s="66" t="s">
        <v>4</v>
      </c>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68">
        <f>SUM(D71:BN71)</f>
        <v>0</v>
      </c>
      <c r="BP71" s="76" t="s">
        <v>14</v>
      </c>
      <c r="BQ71" s="82">
        <f>SUM(BO71+BO72)</f>
        <v>0</v>
      </c>
      <c r="BR71" s="40"/>
      <c r="BS71" s="40"/>
      <c r="BT71" s="40"/>
      <c r="BU71" s="40"/>
      <c r="BV71" s="40"/>
      <c r="BW71" s="40"/>
      <c r="BX71" s="40"/>
      <c r="BY71" s="40"/>
      <c r="BZ71" s="40"/>
      <c r="CA71" s="40"/>
      <c r="CB71" s="40"/>
      <c r="CC71" s="40"/>
      <c r="CD71" s="40"/>
      <c r="CE71" s="40"/>
      <c r="CF71" s="40"/>
      <c r="CG71" s="40"/>
      <c r="CH71" s="40"/>
      <c r="CI71" s="40">
        <f>SUM(BR71:CH71)</f>
        <v>0</v>
      </c>
      <c r="CJ71" s="76" t="s">
        <v>14</v>
      </c>
      <c r="CK71" s="41">
        <f>SUM(CI71+CI72)</f>
        <v>0</v>
      </c>
      <c r="CL71" s="76" t="s">
        <v>14</v>
      </c>
      <c r="CM71" s="28">
        <f>SUM(BQ71+CK71)</f>
        <v>0</v>
      </c>
    </row>
    <row r="72" spans="1:91" x14ac:dyDescent="0.25">
      <c r="A72" s="34"/>
      <c r="B72" s="336"/>
      <c r="C72" s="66" t="s">
        <v>5</v>
      </c>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68">
        <f>SUM(D72:BN72)</f>
        <v>0</v>
      </c>
      <c r="BP72" s="76" t="s">
        <v>15</v>
      </c>
      <c r="BQ72" s="83">
        <f>SUM(D74:BN74)</f>
        <v>0</v>
      </c>
      <c r="BR72" s="40"/>
      <c r="BS72" s="40"/>
      <c r="BT72" s="40"/>
      <c r="BU72" s="40"/>
      <c r="BV72" s="40"/>
      <c r="BW72" s="40"/>
      <c r="BX72" s="40"/>
      <c r="BY72" s="40"/>
      <c r="BZ72" s="40"/>
      <c r="CA72" s="40"/>
      <c r="CB72" s="40"/>
      <c r="CC72" s="40"/>
      <c r="CD72" s="40"/>
      <c r="CE72" s="40"/>
      <c r="CF72" s="40"/>
      <c r="CG72" s="40"/>
      <c r="CH72" s="40"/>
      <c r="CI72" s="40">
        <f>SUM(BR72:CH72)</f>
        <v>0</v>
      </c>
      <c r="CJ72" s="76" t="s">
        <v>15</v>
      </c>
      <c r="CK72" s="70">
        <f>SUM(BR74:CH74)</f>
        <v>0</v>
      </c>
      <c r="CL72" s="76" t="s">
        <v>15</v>
      </c>
      <c r="CM72" s="71">
        <f>SUM(CK72+BQ72)</f>
        <v>0</v>
      </c>
    </row>
    <row r="73" spans="1:91" x14ac:dyDescent="0.25">
      <c r="B73" s="336"/>
      <c r="C73" s="4"/>
      <c r="D73" s="11">
        <v>0</v>
      </c>
      <c r="E73" s="11">
        <v>0</v>
      </c>
      <c r="F73" s="11">
        <v>0</v>
      </c>
      <c r="G73" s="11">
        <v>0</v>
      </c>
      <c r="H73" s="11">
        <v>0</v>
      </c>
      <c r="I73" s="11">
        <v>0</v>
      </c>
      <c r="J73" s="11">
        <v>0</v>
      </c>
      <c r="K73" s="11">
        <v>0</v>
      </c>
      <c r="L73" s="11">
        <v>0</v>
      </c>
      <c r="M73" s="11">
        <v>0</v>
      </c>
      <c r="N73" s="11">
        <v>0</v>
      </c>
      <c r="O73" s="11">
        <v>0</v>
      </c>
      <c r="P73" s="11">
        <v>0</v>
      </c>
      <c r="Q73" s="11">
        <v>0</v>
      </c>
      <c r="R73" s="11">
        <v>0</v>
      </c>
      <c r="S73" s="11">
        <v>0</v>
      </c>
      <c r="T73" s="11">
        <v>0</v>
      </c>
      <c r="U73" s="11">
        <v>0</v>
      </c>
      <c r="V73" s="11">
        <v>0</v>
      </c>
      <c r="W73" s="11">
        <v>0</v>
      </c>
      <c r="X73" s="11">
        <v>0</v>
      </c>
      <c r="Y73" s="11">
        <v>0</v>
      </c>
      <c r="Z73" s="11">
        <v>0</v>
      </c>
      <c r="AA73" s="11">
        <v>0</v>
      </c>
      <c r="AB73" s="11">
        <v>0</v>
      </c>
      <c r="AC73" s="11">
        <v>0</v>
      </c>
      <c r="AD73" s="11">
        <v>0</v>
      </c>
      <c r="AE73" s="11">
        <v>0</v>
      </c>
      <c r="AF73" s="11">
        <v>0</v>
      </c>
      <c r="AG73" s="11">
        <v>0</v>
      </c>
      <c r="AH73" s="11">
        <v>0</v>
      </c>
      <c r="AI73" s="11">
        <v>0</v>
      </c>
      <c r="AJ73" s="11">
        <v>0</v>
      </c>
      <c r="AK73" s="11">
        <v>0</v>
      </c>
      <c r="AL73" s="11">
        <v>0</v>
      </c>
      <c r="AM73" s="11">
        <v>0</v>
      </c>
      <c r="AN73" s="11">
        <v>0</v>
      </c>
      <c r="AO73" s="11">
        <v>0</v>
      </c>
      <c r="AP73" s="11">
        <v>0</v>
      </c>
      <c r="AQ73" s="11">
        <v>0</v>
      </c>
      <c r="AR73" s="11">
        <v>0</v>
      </c>
      <c r="AS73" s="11">
        <v>0</v>
      </c>
      <c r="AT73" s="11">
        <v>0</v>
      </c>
      <c r="AU73" s="11">
        <v>0</v>
      </c>
      <c r="AV73" s="11">
        <v>0</v>
      </c>
      <c r="AW73" s="11">
        <v>0</v>
      </c>
      <c r="AX73" s="11">
        <v>0</v>
      </c>
      <c r="AY73" s="11">
        <v>0</v>
      </c>
      <c r="AZ73" s="11">
        <v>0</v>
      </c>
      <c r="BA73" s="11">
        <v>0</v>
      </c>
      <c r="BB73" s="11">
        <v>0</v>
      </c>
      <c r="BC73" s="11">
        <v>0</v>
      </c>
      <c r="BD73" s="11">
        <v>0</v>
      </c>
      <c r="BE73" s="11">
        <v>0</v>
      </c>
      <c r="BF73" s="11">
        <v>0</v>
      </c>
      <c r="BG73" s="11">
        <v>0</v>
      </c>
      <c r="BH73" s="11">
        <v>0</v>
      </c>
      <c r="BI73" s="11">
        <v>0</v>
      </c>
      <c r="BJ73" s="11">
        <v>0</v>
      </c>
      <c r="BK73" s="11">
        <v>0</v>
      </c>
      <c r="BL73" s="11">
        <v>0</v>
      </c>
      <c r="BM73" s="11">
        <v>0</v>
      </c>
      <c r="BN73" s="11">
        <v>0</v>
      </c>
      <c r="BO73" s="174"/>
      <c r="BP73" s="76" t="s">
        <v>16</v>
      </c>
      <c r="BQ73" s="84">
        <f>SUM(C73:BN73)</f>
        <v>0</v>
      </c>
      <c r="BR73" s="11">
        <v>0</v>
      </c>
      <c r="BS73" s="11">
        <v>0</v>
      </c>
      <c r="BT73" s="11">
        <v>0</v>
      </c>
      <c r="BU73" s="11">
        <v>0</v>
      </c>
      <c r="BV73" s="11">
        <v>0</v>
      </c>
      <c r="BW73" s="11">
        <v>0</v>
      </c>
      <c r="BX73" s="11">
        <v>0</v>
      </c>
      <c r="BY73" s="11">
        <v>0</v>
      </c>
      <c r="BZ73" s="11">
        <v>0</v>
      </c>
      <c r="CA73" s="11">
        <v>0</v>
      </c>
      <c r="CB73" s="11">
        <v>0</v>
      </c>
      <c r="CC73" s="11">
        <v>0</v>
      </c>
      <c r="CD73" s="11">
        <v>0</v>
      </c>
      <c r="CE73" s="11">
        <v>0</v>
      </c>
      <c r="CF73" s="11">
        <v>0</v>
      </c>
      <c r="CG73" s="11">
        <v>0</v>
      </c>
      <c r="CH73" s="11">
        <v>0</v>
      </c>
      <c r="CI73" s="175"/>
      <c r="CJ73" s="76" t="s">
        <v>16</v>
      </c>
      <c r="CK73" s="46">
        <f>SUM(BR73:CI73)</f>
        <v>0</v>
      </c>
      <c r="CL73" s="76" t="s">
        <v>16</v>
      </c>
      <c r="CM73" s="46">
        <f>SUM(CK73+BQ73)</f>
        <v>0</v>
      </c>
    </row>
    <row r="74" spans="1:91" x14ac:dyDescent="0.25">
      <c r="B74" s="337"/>
      <c r="C74" s="4"/>
      <c r="D74" s="11">
        <f t="shared" ref="D74:BN74" si="35">SUM((D71+D72)*D73)</f>
        <v>0</v>
      </c>
      <c r="E74" s="11">
        <f t="shared" si="35"/>
        <v>0</v>
      </c>
      <c r="F74" s="11">
        <f t="shared" si="35"/>
        <v>0</v>
      </c>
      <c r="G74" s="11">
        <f t="shared" si="35"/>
        <v>0</v>
      </c>
      <c r="H74" s="11">
        <f t="shared" si="35"/>
        <v>0</v>
      </c>
      <c r="I74" s="11">
        <f t="shared" si="35"/>
        <v>0</v>
      </c>
      <c r="J74" s="11">
        <f t="shared" si="35"/>
        <v>0</v>
      </c>
      <c r="K74" s="11">
        <f t="shared" si="35"/>
        <v>0</v>
      </c>
      <c r="L74" s="11">
        <f t="shared" si="35"/>
        <v>0</v>
      </c>
      <c r="M74" s="11">
        <f t="shared" si="35"/>
        <v>0</v>
      </c>
      <c r="N74" s="11">
        <f t="shared" si="35"/>
        <v>0</v>
      </c>
      <c r="O74" s="11">
        <f t="shared" si="35"/>
        <v>0</v>
      </c>
      <c r="P74" s="11">
        <f t="shared" si="35"/>
        <v>0</v>
      </c>
      <c r="Q74" s="11">
        <f t="shared" si="35"/>
        <v>0</v>
      </c>
      <c r="R74" s="11">
        <f t="shared" si="35"/>
        <v>0</v>
      </c>
      <c r="S74" s="11">
        <f t="shared" si="35"/>
        <v>0</v>
      </c>
      <c r="T74" s="11">
        <f t="shared" si="35"/>
        <v>0</v>
      </c>
      <c r="U74" s="11">
        <f t="shared" si="35"/>
        <v>0</v>
      </c>
      <c r="V74" s="11">
        <f t="shared" si="35"/>
        <v>0</v>
      </c>
      <c r="W74" s="11">
        <f t="shared" si="35"/>
        <v>0</v>
      </c>
      <c r="X74" s="11">
        <f t="shared" si="35"/>
        <v>0</v>
      </c>
      <c r="Y74" s="11">
        <f t="shared" si="35"/>
        <v>0</v>
      </c>
      <c r="Z74" s="11">
        <f t="shared" si="35"/>
        <v>0</v>
      </c>
      <c r="AA74" s="11">
        <f t="shared" si="35"/>
        <v>0</v>
      </c>
      <c r="AB74" s="11">
        <f t="shared" si="35"/>
        <v>0</v>
      </c>
      <c r="AC74" s="11">
        <f t="shared" si="35"/>
        <v>0</v>
      </c>
      <c r="AD74" s="11">
        <f t="shared" si="35"/>
        <v>0</v>
      </c>
      <c r="AE74" s="11">
        <f t="shared" si="35"/>
        <v>0</v>
      </c>
      <c r="AF74" s="11">
        <f t="shared" si="35"/>
        <v>0</v>
      </c>
      <c r="AG74" s="11">
        <f t="shared" si="35"/>
        <v>0</v>
      </c>
      <c r="AH74" s="11">
        <f t="shared" si="35"/>
        <v>0</v>
      </c>
      <c r="AI74" s="11">
        <f t="shared" si="35"/>
        <v>0</v>
      </c>
      <c r="AJ74" s="11">
        <f t="shared" si="35"/>
        <v>0</v>
      </c>
      <c r="AK74" s="11">
        <f t="shared" si="35"/>
        <v>0</v>
      </c>
      <c r="AL74" s="11">
        <f t="shared" si="35"/>
        <v>0</v>
      </c>
      <c r="AM74" s="11">
        <f t="shared" si="35"/>
        <v>0</v>
      </c>
      <c r="AN74" s="11">
        <f t="shared" si="35"/>
        <v>0</v>
      </c>
      <c r="AO74" s="11">
        <f t="shared" si="35"/>
        <v>0</v>
      </c>
      <c r="AP74" s="11">
        <f t="shared" si="35"/>
        <v>0</v>
      </c>
      <c r="AQ74" s="11">
        <f t="shared" si="35"/>
        <v>0</v>
      </c>
      <c r="AR74" s="11">
        <f t="shared" si="35"/>
        <v>0</v>
      </c>
      <c r="AS74" s="11">
        <f t="shared" si="35"/>
        <v>0</v>
      </c>
      <c r="AT74" s="11">
        <f t="shared" si="35"/>
        <v>0</v>
      </c>
      <c r="AU74" s="11">
        <f t="shared" si="35"/>
        <v>0</v>
      </c>
      <c r="AV74" s="11">
        <f t="shared" si="35"/>
        <v>0</v>
      </c>
      <c r="AW74" s="11">
        <f t="shared" si="35"/>
        <v>0</v>
      </c>
      <c r="AX74" s="11">
        <f t="shared" si="35"/>
        <v>0</v>
      </c>
      <c r="AY74" s="11">
        <f t="shared" si="35"/>
        <v>0</v>
      </c>
      <c r="AZ74" s="11">
        <f t="shared" si="35"/>
        <v>0</v>
      </c>
      <c r="BA74" s="11">
        <f t="shared" si="35"/>
        <v>0</v>
      </c>
      <c r="BB74" s="11">
        <f t="shared" si="35"/>
        <v>0</v>
      </c>
      <c r="BC74" s="11">
        <f t="shared" si="35"/>
        <v>0</v>
      </c>
      <c r="BD74" s="11">
        <f t="shared" si="35"/>
        <v>0</v>
      </c>
      <c r="BE74" s="11">
        <f t="shared" si="35"/>
        <v>0</v>
      </c>
      <c r="BF74" s="11">
        <f t="shared" si="35"/>
        <v>0</v>
      </c>
      <c r="BG74" s="11">
        <v>0</v>
      </c>
      <c r="BH74" s="11">
        <v>0</v>
      </c>
      <c r="BI74" s="11">
        <v>0</v>
      </c>
      <c r="BJ74" s="11">
        <v>0</v>
      </c>
      <c r="BK74" s="11">
        <f t="shared" si="35"/>
        <v>0</v>
      </c>
      <c r="BL74" s="11">
        <f t="shared" si="35"/>
        <v>0</v>
      </c>
      <c r="BM74" s="11">
        <f t="shared" si="35"/>
        <v>0</v>
      </c>
      <c r="BN74" s="11">
        <f t="shared" si="35"/>
        <v>0</v>
      </c>
      <c r="BO74" s="174"/>
      <c r="BP74" s="76" t="s">
        <v>27</v>
      </c>
      <c r="BQ74" s="84">
        <f>COUNTIF(D71:BN71,"&gt;0")</f>
        <v>0</v>
      </c>
      <c r="BR74" s="11">
        <f t="shared" ref="BR74:CH74" si="36">SUM((BR71+BR72)*BR73)</f>
        <v>0</v>
      </c>
      <c r="BS74" s="11">
        <f t="shared" si="36"/>
        <v>0</v>
      </c>
      <c r="BT74" s="11">
        <f t="shared" si="36"/>
        <v>0</v>
      </c>
      <c r="BU74" s="11">
        <f t="shared" si="36"/>
        <v>0</v>
      </c>
      <c r="BV74" s="11">
        <f t="shared" si="36"/>
        <v>0</v>
      </c>
      <c r="BW74" s="11">
        <f t="shared" si="36"/>
        <v>0</v>
      </c>
      <c r="BX74" s="11">
        <f t="shared" si="36"/>
        <v>0</v>
      </c>
      <c r="BY74" s="11">
        <f t="shared" si="36"/>
        <v>0</v>
      </c>
      <c r="BZ74" s="11">
        <f t="shared" si="36"/>
        <v>0</v>
      </c>
      <c r="CA74" s="11">
        <f t="shared" si="36"/>
        <v>0</v>
      </c>
      <c r="CB74" s="11">
        <f t="shared" si="36"/>
        <v>0</v>
      </c>
      <c r="CC74" s="11">
        <f t="shared" si="36"/>
        <v>0</v>
      </c>
      <c r="CD74" s="11">
        <f t="shared" si="36"/>
        <v>0</v>
      </c>
      <c r="CE74" s="11">
        <f t="shared" si="36"/>
        <v>0</v>
      </c>
      <c r="CF74" s="11">
        <f t="shared" si="36"/>
        <v>0</v>
      </c>
      <c r="CG74" s="11">
        <f t="shared" si="36"/>
        <v>0</v>
      </c>
      <c r="CH74" s="11">
        <f t="shared" si="36"/>
        <v>0</v>
      </c>
      <c r="CI74" s="175"/>
      <c r="CJ74" s="76" t="s">
        <v>28</v>
      </c>
      <c r="CK74" s="46">
        <f>COUNTIF(BR71:CH71,"&gt;0")</f>
        <v>0</v>
      </c>
      <c r="CL74" s="76" t="s">
        <v>27</v>
      </c>
      <c r="CM74" s="46">
        <f>SUM(CK74+BQ74)</f>
        <v>0</v>
      </c>
    </row>
    <row r="75" spans="1:91" x14ac:dyDescent="0.25">
      <c r="A75" s="5">
        <v>18</v>
      </c>
      <c r="B75" s="335" t="str">
        <f>VLOOKUP(A75,'Numéro licences'!$H$4:$I$47,2)</f>
        <v>MILET Benoit</v>
      </c>
      <c r="C75" s="66" t="s">
        <v>4</v>
      </c>
      <c r="D75" s="11"/>
      <c r="E75" s="11"/>
      <c r="F75" s="11"/>
      <c r="G75" s="11"/>
      <c r="H75" s="11"/>
      <c r="I75" s="11"/>
      <c r="J75" s="11"/>
      <c r="K75" s="11"/>
      <c r="L75" s="11"/>
      <c r="M75" s="11"/>
      <c r="N75" s="11"/>
      <c r="O75" s="11">
        <v>1938</v>
      </c>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v>1957</v>
      </c>
      <c r="AV75" s="11"/>
      <c r="AW75" s="11"/>
      <c r="AX75" s="11"/>
      <c r="AY75" s="11"/>
      <c r="AZ75" s="11"/>
      <c r="BA75" s="11"/>
      <c r="BB75" s="11"/>
      <c r="BC75" s="11"/>
      <c r="BD75" s="11"/>
      <c r="BE75" s="11">
        <v>1786</v>
      </c>
      <c r="BF75" s="11"/>
      <c r="BG75" s="11"/>
      <c r="BH75" s="11"/>
      <c r="BI75" s="11"/>
      <c r="BJ75" s="11"/>
      <c r="BK75" s="11"/>
      <c r="BL75" s="11"/>
      <c r="BM75" s="11"/>
      <c r="BN75" s="11"/>
      <c r="BO75" s="68">
        <f>SUM(D75:BN75)</f>
        <v>5681</v>
      </c>
      <c r="BP75" s="76" t="s">
        <v>14</v>
      </c>
      <c r="BQ75" s="82">
        <f>SUM(BO75+BO76)</f>
        <v>5681</v>
      </c>
      <c r="BR75" s="40"/>
      <c r="BS75" s="40">
        <v>908</v>
      </c>
      <c r="BT75" s="40"/>
      <c r="BU75" s="40"/>
      <c r="BV75" s="40"/>
      <c r="BW75" s="40"/>
      <c r="BX75" s="40"/>
      <c r="BY75" s="40"/>
      <c r="BZ75" s="40"/>
      <c r="CA75" s="40"/>
      <c r="CB75" s="40"/>
      <c r="CC75" s="40"/>
      <c r="CD75" s="40"/>
      <c r="CE75" s="40"/>
      <c r="CF75" s="40"/>
      <c r="CG75" s="40"/>
      <c r="CH75" s="40"/>
      <c r="CI75" s="40">
        <f>SUM(BR75:CH75)</f>
        <v>908</v>
      </c>
      <c r="CJ75" s="76" t="s">
        <v>14</v>
      </c>
      <c r="CK75" s="41">
        <f>SUM(CI75+CI76)</f>
        <v>1033</v>
      </c>
      <c r="CL75" s="76" t="s">
        <v>14</v>
      </c>
      <c r="CM75" s="28">
        <f>SUM(BQ75+CK75)</f>
        <v>6714</v>
      </c>
    </row>
    <row r="76" spans="1:91" x14ac:dyDescent="0.25">
      <c r="A76" s="34"/>
      <c r="B76" s="336"/>
      <c r="C76" s="66" t="s">
        <v>5</v>
      </c>
      <c r="D76" s="11"/>
      <c r="E76" s="11"/>
      <c r="F76" s="11"/>
      <c r="G76" s="11"/>
      <c r="H76" s="11"/>
      <c r="I76" s="11"/>
      <c r="J76" s="11"/>
      <c r="K76" s="11"/>
      <c r="L76" s="11"/>
      <c r="M76" s="11"/>
      <c r="N76" s="11"/>
      <c r="O76" s="11">
        <v>0</v>
      </c>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v>0</v>
      </c>
      <c r="AV76" s="11"/>
      <c r="AW76" s="11"/>
      <c r="AX76" s="11"/>
      <c r="AY76" s="11"/>
      <c r="AZ76" s="11"/>
      <c r="BA76" s="11"/>
      <c r="BB76" s="11"/>
      <c r="BC76" s="11"/>
      <c r="BD76" s="11"/>
      <c r="BE76" s="11">
        <v>0</v>
      </c>
      <c r="BF76" s="11"/>
      <c r="BG76" s="11"/>
      <c r="BH76" s="11"/>
      <c r="BI76" s="11"/>
      <c r="BJ76" s="11"/>
      <c r="BK76" s="11"/>
      <c r="BL76" s="11"/>
      <c r="BM76" s="11"/>
      <c r="BN76" s="11"/>
      <c r="BO76" s="68">
        <f>SUM(D76:BN76)</f>
        <v>0</v>
      </c>
      <c r="BP76" s="76" t="s">
        <v>15</v>
      </c>
      <c r="BQ76" s="83">
        <f>SUM(D78:BN78)</f>
        <v>5681</v>
      </c>
      <c r="BR76" s="40"/>
      <c r="BS76" s="40">
        <v>125</v>
      </c>
      <c r="BT76" s="40"/>
      <c r="BU76" s="40"/>
      <c r="BV76" s="40"/>
      <c r="BW76" s="40"/>
      <c r="BX76" s="40"/>
      <c r="BY76" s="40"/>
      <c r="BZ76" s="40"/>
      <c r="CA76" s="40"/>
      <c r="CB76" s="40"/>
      <c r="CC76" s="40"/>
      <c r="CD76" s="40"/>
      <c r="CE76" s="40"/>
      <c r="CF76" s="40"/>
      <c r="CG76" s="40"/>
      <c r="CH76" s="40"/>
      <c r="CI76" s="40">
        <f>SUM(BR76:CH76)</f>
        <v>125</v>
      </c>
      <c r="CJ76" s="76" t="s">
        <v>15</v>
      </c>
      <c r="CK76" s="70">
        <f>SUM(BR78:CH78)</f>
        <v>1033</v>
      </c>
      <c r="CL76" s="76" t="s">
        <v>15</v>
      </c>
      <c r="CM76" s="71">
        <f>SUM(CK76+BQ76)</f>
        <v>6714</v>
      </c>
    </row>
    <row r="77" spans="1:91" x14ac:dyDescent="0.25">
      <c r="B77" s="336"/>
      <c r="C77" s="4"/>
      <c r="D77" s="11">
        <v>0</v>
      </c>
      <c r="E77" s="11">
        <v>0</v>
      </c>
      <c r="F77" s="11">
        <v>0</v>
      </c>
      <c r="G77" s="11">
        <v>0</v>
      </c>
      <c r="H77" s="11">
        <v>0</v>
      </c>
      <c r="I77" s="11">
        <v>0</v>
      </c>
      <c r="J77" s="11">
        <v>0</v>
      </c>
      <c r="K77" s="11">
        <v>0</v>
      </c>
      <c r="L77" s="11">
        <v>0</v>
      </c>
      <c r="M77" s="11">
        <v>0</v>
      </c>
      <c r="N77" s="11">
        <v>0</v>
      </c>
      <c r="O77" s="11">
        <v>1</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1</v>
      </c>
      <c r="AV77" s="11">
        <v>0</v>
      </c>
      <c r="AW77" s="11">
        <v>0</v>
      </c>
      <c r="AX77" s="11">
        <v>0</v>
      </c>
      <c r="AY77" s="11">
        <v>0</v>
      </c>
      <c r="AZ77" s="11">
        <v>0</v>
      </c>
      <c r="BA77" s="11">
        <v>0</v>
      </c>
      <c r="BB77" s="11">
        <v>0</v>
      </c>
      <c r="BC77" s="11">
        <v>0</v>
      </c>
      <c r="BD77" s="11">
        <v>0</v>
      </c>
      <c r="BE77" s="11">
        <v>1</v>
      </c>
      <c r="BF77" s="11">
        <v>0</v>
      </c>
      <c r="BG77" s="11">
        <v>0</v>
      </c>
      <c r="BH77" s="11">
        <v>0</v>
      </c>
      <c r="BI77" s="11">
        <v>0</v>
      </c>
      <c r="BJ77" s="11">
        <v>0</v>
      </c>
      <c r="BK77" s="11">
        <v>0</v>
      </c>
      <c r="BL77" s="11">
        <v>0</v>
      </c>
      <c r="BM77" s="11">
        <v>0</v>
      </c>
      <c r="BN77" s="11">
        <v>0</v>
      </c>
      <c r="BO77" s="174"/>
      <c r="BP77" s="76" t="s">
        <v>16</v>
      </c>
      <c r="BQ77" s="84">
        <f>SUM(C77:BN77)</f>
        <v>3</v>
      </c>
      <c r="BR77" s="11">
        <v>0</v>
      </c>
      <c r="BS77" s="11">
        <v>1</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75"/>
      <c r="CJ77" s="76" t="s">
        <v>16</v>
      </c>
      <c r="CK77" s="46">
        <f>SUM(BR77:CI77)</f>
        <v>1</v>
      </c>
      <c r="CL77" s="76" t="s">
        <v>16</v>
      </c>
      <c r="CM77" s="46">
        <f>SUM(CK77+BQ77)</f>
        <v>4</v>
      </c>
    </row>
    <row r="78" spans="1:91" x14ac:dyDescent="0.25">
      <c r="B78" s="337"/>
      <c r="C78" s="4"/>
      <c r="D78" s="11">
        <f t="shared" ref="D78:BN78" si="37">SUM((D75+D76)*D77)</f>
        <v>0</v>
      </c>
      <c r="E78" s="11">
        <f t="shared" si="37"/>
        <v>0</v>
      </c>
      <c r="F78" s="11">
        <f t="shared" si="37"/>
        <v>0</v>
      </c>
      <c r="G78" s="11">
        <f t="shared" si="37"/>
        <v>0</v>
      </c>
      <c r="H78" s="11">
        <f t="shared" si="37"/>
        <v>0</v>
      </c>
      <c r="I78" s="11">
        <f t="shared" si="37"/>
        <v>0</v>
      </c>
      <c r="J78" s="11">
        <f t="shared" si="37"/>
        <v>0</v>
      </c>
      <c r="K78" s="11">
        <f t="shared" si="37"/>
        <v>0</v>
      </c>
      <c r="L78" s="11">
        <f t="shared" si="37"/>
        <v>0</v>
      </c>
      <c r="M78" s="11">
        <f t="shared" si="37"/>
        <v>0</v>
      </c>
      <c r="N78" s="11">
        <f t="shared" si="37"/>
        <v>0</v>
      </c>
      <c r="O78" s="11">
        <f t="shared" si="37"/>
        <v>1938</v>
      </c>
      <c r="P78" s="11">
        <f t="shared" si="37"/>
        <v>0</v>
      </c>
      <c r="Q78" s="11">
        <f t="shared" si="37"/>
        <v>0</v>
      </c>
      <c r="R78" s="11">
        <f t="shared" si="37"/>
        <v>0</v>
      </c>
      <c r="S78" s="11">
        <f t="shared" si="37"/>
        <v>0</v>
      </c>
      <c r="T78" s="11">
        <f t="shared" si="37"/>
        <v>0</v>
      </c>
      <c r="U78" s="11">
        <f t="shared" si="37"/>
        <v>0</v>
      </c>
      <c r="V78" s="11">
        <f t="shared" si="37"/>
        <v>0</v>
      </c>
      <c r="W78" s="11">
        <f t="shared" si="37"/>
        <v>0</v>
      </c>
      <c r="X78" s="11">
        <f t="shared" si="37"/>
        <v>0</v>
      </c>
      <c r="Y78" s="11">
        <f t="shared" si="37"/>
        <v>0</v>
      </c>
      <c r="Z78" s="11">
        <f t="shared" si="37"/>
        <v>0</v>
      </c>
      <c r="AA78" s="11">
        <f t="shared" si="37"/>
        <v>0</v>
      </c>
      <c r="AB78" s="11">
        <f t="shared" si="37"/>
        <v>0</v>
      </c>
      <c r="AC78" s="11">
        <f t="shared" si="37"/>
        <v>0</v>
      </c>
      <c r="AD78" s="11">
        <f t="shared" si="37"/>
        <v>0</v>
      </c>
      <c r="AE78" s="11">
        <f t="shared" si="37"/>
        <v>0</v>
      </c>
      <c r="AF78" s="11">
        <f t="shared" si="37"/>
        <v>0</v>
      </c>
      <c r="AG78" s="11">
        <f t="shared" si="37"/>
        <v>0</v>
      </c>
      <c r="AH78" s="11">
        <f t="shared" si="37"/>
        <v>0</v>
      </c>
      <c r="AI78" s="11">
        <f t="shared" si="37"/>
        <v>0</v>
      </c>
      <c r="AJ78" s="11">
        <f t="shared" si="37"/>
        <v>0</v>
      </c>
      <c r="AK78" s="11">
        <f t="shared" si="37"/>
        <v>0</v>
      </c>
      <c r="AL78" s="11">
        <f t="shared" si="37"/>
        <v>0</v>
      </c>
      <c r="AM78" s="11">
        <f t="shared" si="37"/>
        <v>0</v>
      </c>
      <c r="AN78" s="11">
        <f t="shared" si="37"/>
        <v>0</v>
      </c>
      <c r="AO78" s="11">
        <f t="shared" si="37"/>
        <v>0</v>
      </c>
      <c r="AP78" s="11">
        <f t="shared" si="37"/>
        <v>0</v>
      </c>
      <c r="AQ78" s="11">
        <f t="shared" si="37"/>
        <v>0</v>
      </c>
      <c r="AR78" s="11">
        <f t="shared" si="37"/>
        <v>0</v>
      </c>
      <c r="AS78" s="11">
        <f t="shared" si="37"/>
        <v>0</v>
      </c>
      <c r="AT78" s="11">
        <f t="shared" si="37"/>
        <v>0</v>
      </c>
      <c r="AU78" s="11">
        <f t="shared" si="37"/>
        <v>1957</v>
      </c>
      <c r="AV78" s="11">
        <f t="shared" si="37"/>
        <v>0</v>
      </c>
      <c r="AW78" s="11">
        <f t="shared" si="37"/>
        <v>0</v>
      </c>
      <c r="AX78" s="11">
        <f t="shared" si="37"/>
        <v>0</v>
      </c>
      <c r="AY78" s="11">
        <f t="shared" si="37"/>
        <v>0</v>
      </c>
      <c r="AZ78" s="11">
        <f t="shared" si="37"/>
        <v>0</v>
      </c>
      <c r="BA78" s="11">
        <f t="shared" si="37"/>
        <v>0</v>
      </c>
      <c r="BB78" s="11">
        <f t="shared" si="37"/>
        <v>0</v>
      </c>
      <c r="BC78" s="11">
        <f t="shared" si="37"/>
        <v>0</v>
      </c>
      <c r="BD78" s="11">
        <f t="shared" si="37"/>
        <v>0</v>
      </c>
      <c r="BE78" s="11">
        <f t="shared" si="37"/>
        <v>1786</v>
      </c>
      <c r="BF78" s="11">
        <f t="shared" si="37"/>
        <v>0</v>
      </c>
      <c r="BG78" s="11">
        <v>0</v>
      </c>
      <c r="BH78" s="11">
        <v>0</v>
      </c>
      <c r="BI78" s="11">
        <v>0</v>
      </c>
      <c r="BJ78" s="11">
        <v>0</v>
      </c>
      <c r="BK78" s="11">
        <f t="shared" si="37"/>
        <v>0</v>
      </c>
      <c r="BL78" s="11">
        <f t="shared" si="37"/>
        <v>0</v>
      </c>
      <c r="BM78" s="11">
        <f t="shared" si="37"/>
        <v>0</v>
      </c>
      <c r="BN78" s="11">
        <f t="shared" si="37"/>
        <v>0</v>
      </c>
      <c r="BO78" s="174"/>
      <c r="BP78" s="76" t="s">
        <v>27</v>
      </c>
      <c r="BQ78" s="84">
        <f>COUNTIF(D75:BN75,"&gt;0")</f>
        <v>3</v>
      </c>
      <c r="BR78" s="11">
        <v>0</v>
      </c>
      <c r="BS78" s="11">
        <f t="shared" ref="BS78:CH78" si="38">SUM((BS75+BS76)*BS77)</f>
        <v>1033</v>
      </c>
      <c r="BT78" s="11">
        <f t="shared" si="38"/>
        <v>0</v>
      </c>
      <c r="BU78" s="11">
        <f t="shared" si="38"/>
        <v>0</v>
      </c>
      <c r="BV78" s="11">
        <f t="shared" si="38"/>
        <v>0</v>
      </c>
      <c r="BW78" s="11">
        <f t="shared" si="38"/>
        <v>0</v>
      </c>
      <c r="BX78" s="11">
        <f t="shared" si="38"/>
        <v>0</v>
      </c>
      <c r="BY78" s="11">
        <f t="shared" si="38"/>
        <v>0</v>
      </c>
      <c r="BZ78" s="11">
        <f t="shared" si="38"/>
        <v>0</v>
      </c>
      <c r="CA78" s="11">
        <f t="shared" si="38"/>
        <v>0</v>
      </c>
      <c r="CB78" s="11">
        <f t="shared" si="38"/>
        <v>0</v>
      </c>
      <c r="CC78" s="11">
        <f t="shared" si="38"/>
        <v>0</v>
      </c>
      <c r="CD78" s="11">
        <f t="shared" si="38"/>
        <v>0</v>
      </c>
      <c r="CE78" s="11">
        <f t="shared" si="38"/>
        <v>0</v>
      </c>
      <c r="CF78" s="11">
        <f t="shared" si="38"/>
        <v>0</v>
      </c>
      <c r="CG78" s="11">
        <f t="shared" si="38"/>
        <v>0</v>
      </c>
      <c r="CH78" s="11">
        <f t="shared" si="38"/>
        <v>0</v>
      </c>
      <c r="CI78" s="175"/>
      <c r="CJ78" s="76" t="s">
        <v>28</v>
      </c>
      <c r="CK78" s="46">
        <f>COUNTIF(BR75:CH75,"&gt;0")</f>
        <v>1</v>
      </c>
      <c r="CL78" s="76" t="s">
        <v>27</v>
      </c>
      <c r="CM78" s="46">
        <f>SUM(CK78+BQ78)</f>
        <v>4</v>
      </c>
    </row>
    <row r="79" spans="1:91" x14ac:dyDescent="0.25">
      <c r="A79" s="5">
        <v>19</v>
      </c>
      <c r="B79" s="335" t="str">
        <f>VLOOKUP(A79,'Numéro licences'!$H$4:$I$47,2)</f>
        <v>NIHOUL Dany</v>
      </c>
      <c r="C79" s="66" t="s">
        <v>4</v>
      </c>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68">
        <f>SUM(D79:BN79)</f>
        <v>0</v>
      </c>
      <c r="BP79" s="76" t="s">
        <v>14</v>
      </c>
      <c r="BQ79" s="82">
        <f>SUM(BO79+BO80)</f>
        <v>0</v>
      </c>
      <c r="BR79" s="40"/>
      <c r="BS79" s="40">
        <v>908</v>
      </c>
      <c r="BT79" s="40"/>
      <c r="BU79" s="40"/>
      <c r="BV79" s="40"/>
      <c r="BW79" s="40"/>
      <c r="BX79" s="40"/>
      <c r="BY79" s="40"/>
      <c r="BZ79" s="40"/>
      <c r="CA79" s="40"/>
      <c r="CB79" s="40"/>
      <c r="CC79" s="40"/>
      <c r="CD79" s="40"/>
      <c r="CE79" s="40"/>
      <c r="CF79" s="40"/>
      <c r="CG79" s="40"/>
      <c r="CH79" s="40"/>
      <c r="CI79" s="40">
        <f>SUM(BR79:CH79)</f>
        <v>908</v>
      </c>
      <c r="CJ79" s="76" t="s">
        <v>14</v>
      </c>
      <c r="CK79" s="41">
        <f>SUM(CI79+CI80)</f>
        <v>1033</v>
      </c>
      <c r="CL79" s="76" t="s">
        <v>14</v>
      </c>
      <c r="CM79" s="28">
        <f>SUM(BQ79+CK79)</f>
        <v>1033</v>
      </c>
    </row>
    <row r="80" spans="1:91" x14ac:dyDescent="0.25">
      <c r="A80" s="34"/>
      <c r="B80" s="336"/>
      <c r="C80" s="66" t="s">
        <v>5</v>
      </c>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68">
        <f>SUM(D80:BN80)</f>
        <v>0</v>
      </c>
      <c r="BP80" s="76" t="s">
        <v>15</v>
      </c>
      <c r="BQ80" s="83">
        <f>SUM(D82:BN82)</f>
        <v>0</v>
      </c>
      <c r="BR80" s="40"/>
      <c r="BS80" s="40">
        <v>125</v>
      </c>
      <c r="BT80" s="40"/>
      <c r="BU80" s="40"/>
      <c r="BV80" s="40"/>
      <c r="BW80" s="40"/>
      <c r="BX80" s="40"/>
      <c r="BY80" s="40"/>
      <c r="BZ80" s="40"/>
      <c r="CA80" s="40"/>
      <c r="CB80" s="40"/>
      <c r="CC80" s="40"/>
      <c r="CD80" s="40"/>
      <c r="CE80" s="40"/>
      <c r="CF80" s="40"/>
      <c r="CG80" s="40"/>
      <c r="CH80" s="40"/>
      <c r="CI80" s="40">
        <f>SUM(BR80:CH80)</f>
        <v>125</v>
      </c>
      <c r="CJ80" s="76" t="s">
        <v>15</v>
      </c>
      <c r="CK80" s="70">
        <f>SUM(BR82:CH82)</f>
        <v>1033</v>
      </c>
      <c r="CL80" s="76" t="s">
        <v>15</v>
      </c>
      <c r="CM80" s="71">
        <f>SUM(CK80+BQ80)</f>
        <v>1033</v>
      </c>
    </row>
    <row r="81" spans="1:91" x14ac:dyDescent="0.25">
      <c r="B81" s="336"/>
      <c r="C81" s="4"/>
      <c r="D81" s="11">
        <v>0</v>
      </c>
      <c r="E81" s="11">
        <v>0</v>
      </c>
      <c r="F81" s="11">
        <v>0</v>
      </c>
      <c r="G81" s="11">
        <v>0</v>
      </c>
      <c r="H81" s="11">
        <v>0</v>
      </c>
      <c r="I81" s="11">
        <v>0</v>
      </c>
      <c r="J81" s="11">
        <v>0</v>
      </c>
      <c r="K81" s="11">
        <v>0</v>
      </c>
      <c r="L81" s="11">
        <v>0</v>
      </c>
      <c r="M81" s="11">
        <v>0</v>
      </c>
      <c r="N81" s="11">
        <v>0</v>
      </c>
      <c r="O81" s="11">
        <v>0</v>
      </c>
      <c r="P81" s="11">
        <v>0</v>
      </c>
      <c r="Q81" s="11">
        <v>0</v>
      </c>
      <c r="R81" s="11">
        <v>0</v>
      </c>
      <c r="S81" s="11">
        <v>0</v>
      </c>
      <c r="T81" s="11">
        <v>0</v>
      </c>
      <c r="U81" s="11">
        <v>0</v>
      </c>
      <c r="V81" s="11">
        <v>0</v>
      </c>
      <c r="W81" s="11">
        <v>0</v>
      </c>
      <c r="X81" s="11">
        <v>0</v>
      </c>
      <c r="Y81" s="11">
        <v>0</v>
      </c>
      <c r="Z81" s="11">
        <v>0</v>
      </c>
      <c r="AA81" s="11">
        <v>0</v>
      </c>
      <c r="AB81" s="11">
        <v>0</v>
      </c>
      <c r="AC81" s="11">
        <v>0</v>
      </c>
      <c r="AD81" s="11">
        <v>0</v>
      </c>
      <c r="AE81" s="11">
        <v>0</v>
      </c>
      <c r="AF81" s="11">
        <v>0</v>
      </c>
      <c r="AG81" s="11">
        <v>0</v>
      </c>
      <c r="AH81" s="11">
        <v>0</v>
      </c>
      <c r="AI81" s="11">
        <v>0</v>
      </c>
      <c r="AJ81" s="11">
        <v>0</v>
      </c>
      <c r="AK81" s="11">
        <v>0</v>
      </c>
      <c r="AL81" s="11">
        <v>0</v>
      </c>
      <c r="AM81" s="11">
        <v>0</v>
      </c>
      <c r="AN81" s="11">
        <v>0</v>
      </c>
      <c r="AO81" s="11">
        <v>0</v>
      </c>
      <c r="AP81" s="11">
        <v>0</v>
      </c>
      <c r="AQ81" s="11">
        <v>0</v>
      </c>
      <c r="AR81" s="11">
        <v>0</v>
      </c>
      <c r="AS81" s="11">
        <v>0</v>
      </c>
      <c r="AT81" s="11">
        <v>0</v>
      </c>
      <c r="AU81" s="11">
        <v>0</v>
      </c>
      <c r="AV81" s="11">
        <v>0</v>
      </c>
      <c r="AW81" s="11">
        <v>0</v>
      </c>
      <c r="AX81" s="11">
        <v>0</v>
      </c>
      <c r="AY81" s="11">
        <v>0</v>
      </c>
      <c r="AZ81" s="11">
        <v>0</v>
      </c>
      <c r="BA81" s="11">
        <v>0</v>
      </c>
      <c r="BB81" s="11">
        <v>0</v>
      </c>
      <c r="BC81" s="11">
        <v>0</v>
      </c>
      <c r="BD81" s="11">
        <v>0</v>
      </c>
      <c r="BE81" s="11">
        <v>0</v>
      </c>
      <c r="BF81" s="11">
        <v>0</v>
      </c>
      <c r="BG81" s="11">
        <v>0</v>
      </c>
      <c r="BH81" s="11">
        <v>0</v>
      </c>
      <c r="BI81" s="11">
        <v>0</v>
      </c>
      <c r="BJ81" s="11">
        <v>0</v>
      </c>
      <c r="BK81" s="11">
        <v>0</v>
      </c>
      <c r="BL81" s="11">
        <v>0</v>
      </c>
      <c r="BM81" s="11">
        <v>0</v>
      </c>
      <c r="BN81" s="11">
        <v>0</v>
      </c>
      <c r="BO81" s="174"/>
      <c r="BP81" s="76" t="s">
        <v>16</v>
      </c>
      <c r="BQ81" s="84">
        <f>SUM(C81:BN81)</f>
        <v>0</v>
      </c>
      <c r="BR81" s="11">
        <v>0</v>
      </c>
      <c r="BS81" s="11">
        <v>1</v>
      </c>
      <c r="BT81" s="11">
        <v>0</v>
      </c>
      <c r="BU81" s="11">
        <v>0</v>
      </c>
      <c r="BV81" s="11">
        <v>0</v>
      </c>
      <c r="BW81" s="11">
        <v>0</v>
      </c>
      <c r="BX81" s="11">
        <v>0</v>
      </c>
      <c r="BY81" s="11">
        <v>0</v>
      </c>
      <c r="BZ81" s="11">
        <v>0</v>
      </c>
      <c r="CA81" s="11">
        <v>0</v>
      </c>
      <c r="CB81" s="11">
        <v>0</v>
      </c>
      <c r="CC81" s="11">
        <v>0</v>
      </c>
      <c r="CD81" s="11">
        <v>0</v>
      </c>
      <c r="CE81" s="11">
        <v>0</v>
      </c>
      <c r="CF81" s="11">
        <v>0</v>
      </c>
      <c r="CG81" s="11">
        <v>0</v>
      </c>
      <c r="CH81" s="11">
        <v>0</v>
      </c>
      <c r="CI81" s="175"/>
      <c r="CJ81" s="76" t="s">
        <v>16</v>
      </c>
      <c r="CK81" s="46">
        <f>SUM(BR81:CI81)</f>
        <v>1</v>
      </c>
      <c r="CL81" s="76" t="s">
        <v>16</v>
      </c>
      <c r="CM81" s="46">
        <f>SUM(CK81+BQ81)</f>
        <v>1</v>
      </c>
    </row>
    <row r="82" spans="1:91" x14ac:dyDescent="0.25">
      <c r="B82" s="337"/>
      <c r="C82" s="4"/>
      <c r="D82" s="11">
        <f t="shared" ref="D82:BN82" si="39">SUM((D79+D80)*D81)</f>
        <v>0</v>
      </c>
      <c r="E82" s="11">
        <f t="shared" si="39"/>
        <v>0</v>
      </c>
      <c r="F82" s="11">
        <f t="shared" si="39"/>
        <v>0</v>
      </c>
      <c r="G82" s="11">
        <f t="shared" si="39"/>
        <v>0</v>
      </c>
      <c r="H82" s="11">
        <f t="shared" si="39"/>
        <v>0</v>
      </c>
      <c r="I82" s="11">
        <f t="shared" si="39"/>
        <v>0</v>
      </c>
      <c r="J82" s="11">
        <f t="shared" si="39"/>
        <v>0</v>
      </c>
      <c r="K82" s="11">
        <f t="shared" si="39"/>
        <v>0</v>
      </c>
      <c r="L82" s="11">
        <f t="shared" si="39"/>
        <v>0</v>
      </c>
      <c r="M82" s="11">
        <f t="shared" si="39"/>
        <v>0</v>
      </c>
      <c r="N82" s="11">
        <f t="shared" si="39"/>
        <v>0</v>
      </c>
      <c r="O82" s="11">
        <f t="shared" si="39"/>
        <v>0</v>
      </c>
      <c r="P82" s="11">
        <f t="shared" si="39"/>
        <v>0</v>
      </c>
      <c r="Q82" s="11">
        <f t="shared" si="39"/>
        <v>0</v>
      </c>
      <c r="R82" s="11">
        <f t="shared" si="39"/>
        <v>0</v>
      </c>
      <c r="S82" s="11">
        <f t="shared" si="39"/>
        <v>0</v>
      </c>
      <c r="T82" s="11">
        <f t="shared" si="39"/>
        <v>0</v>
      </c>
      <c r="U82" s="11">
        <f t="shared" si="39"/>
        <v>0</v>
      </c>
      <c r="V82" s="11">
        <f t="shared" si="39"/>
        <v>0</v>
      </c>
      <c r="W82" s="11">
        <f t="shared" si="39"/>
        <v>0</v>
      </c>
      <c r="X82" s="11">
        <f t="shared" si="39"/>
        <v>0</v>
      </c>
      <c r="Y82" s="11">
        <f t="shared" si="39"/>
        <v>0</v>
      </c>
      <c r="Z82" s="11">
        <f t="shared" si="39"/>
        <v>0</v>
      </c>
      <c r="AA82" s="11">
        <f t="shared" si="39"/>
        <v>0</v>
      </c>
      <c r="AB82" s="11">
        <f t="shared" si="39"/>
        <v>0</v>
      </c>
      <c r="AC82" s="11">
        <f t="shared" si="39"/>
        <v>0</v>
      </c>
      <c r="AD82" s="11">
        <f t="shared" si="39"/>
        <v>0</v>
      </c>
      <c r="AE82" s="11">
        <f t="shared" si="39"/>
        <v>0</v>
      </c>
      <c r="AF82" s="11">
        <f t="shared" si="39"/>
        <v>0</v>
      </c>
      <c r="AG82" s="11">
        <f t="shared" si="39"/>
        <v>0</v>
      </c>
      <c r="AH82" s="11">
        <f t="shared" si="39"/>
        <v>0</v>
      </c>
      <c r="AI82" s="11">
        <f t="shared" si="39"/>
        <v>0</v>
      </c>
      <c r="AJ82" s="11">
        <f t="shared" si="39"/>
        <v>0</v>
      </c>
      <c r="AK82" s="11">
        <f t="shared" si="39"/>
        <v>0</v>
      </c>
      <c r="AL82" s="11">
        <f t="shared" si="39"/>
        <v>0</v>
      </c>
      <c r="AM82" s="11">
        <f t="shared" si="39"/>
        <v>0</v>
      </c>
      <c r="AN82" s="11">
        <f t="shared" si="39"/>
        <v>0</v>
      </c>
      <c r="AO82" s="11">
        <f t="shared" si="39"/>
        <v>0</v>
      </c>
      <c r="AP82" s="11">
        <f t="shared" si="39"/>
        <v>0</v>
      </c>
      <c r="AQ82" s="11">
        <f t="shared" si="39"/>
        <v>0</v>
      </c>
      <c r="AR82" s="11">
        <f t="shared" si="39"/>
        <v>0</v>
      </c>
      <c r="AS82" s="11">
        <f t="shared" si="39"/>
        <v>0</v>
      </c>
      <c r="AT82" s="11">
        <f t="shared" si="39"/>
        <v>0</v>
      </c>
      <c r="AU82" s="11">
        <f t="shared" si="39"/>
        <v>0</v>
      </c>
      <c r="AV82" s="11">
        <f t="shared" si="39"/>
        <v>0</v>
      </c>
      <c r="AW82" s="11">
        <f t="shared" si="39"/>
        <v>0</v>
      </c>
      <c r="AX82" s="11">
        <f t="shared" si="39"/>
        <v>0</v>
      </c>
      <c r="AY82" s="11">
        <f t="shared" si="39"/>
        <v>0</v>
      </c>
      <c r="AZ82" s="11">
        <f t="shared" si="39"/>
        <v>0</v>
      </c>
      <c r="BA82" s="11">
        <f t="shared" si="39"/>
        <v>0</v>
      </c>
      <c r="BB82" s="11">
        <f t="shared" si="39"/>
        <v>0</v>
      </c>
      <c r="BC82" s="11">
        <f t="shared" si="39"/>
        <v>0</v>
      </c>
      <c r="BD82" s="11">
        <f t="shared" si="39"/>
        <v>0</v>
      </c>
      <c r="BE82" s="11">
        <f t="shared" si="39"/>
        <v>0</v>
      </c>
      <c r="BF82" s="11">
        <f t="shared" si="39"/>
        <v>0</v>
      </c>
      <c r="BG82" s="11">
        <v>0</v>
      </c>
      <c r="BH82" s="11">
        <v>0</v>
      </c>
      <c r="BI82" s="11">
        <v>0</v>
      </c>
      <c r="BJ82" s="11">
        <v>0</v>
      </c>
      <c r="BK82" s="11">
        <f t="shared" si="39"/>
        <v>0</v>
      </c>
      <c r="BL82" s="11">
        <f t="shared" si="39"/>
        <v>0</v>
      </c>
      <c r="BM82" s="11">
        <f t="shared" si="39"/>
        <v>0</v>
      </c>
      <c r="BN82" s="11">
        <f t="shared" si="39"/>
        <v>0</v>
      </c>
      <c r="BO82" s="174"/>
      <c r="BP82" s="76" t="s">
        <v>27</v>
      </c>
      <c r="BQ82" s="84">
        <f>COUNTIF(D79:BN79,"&gt;0")</f>
        <v>0</v>
      </c>
      <c r="BR82" s="11">
        <v>0</v>
      </c>
      <c r="BS82" s="11">
        <f t="shared" ref="BS82:CH82" si="40">SUM((BS79+BS80)*BS81)</f>
        <v>1033</v>
      </c>
      <c r="BT82" s="11">
        <f t="shared" si="40"/>
        <v>0</v>
      </c>
      <c r="BU82" s="11">
        <f t="shared" si="40"/>
        <v>0</v>
      </c>
      <c r="BV82" s="11">
        <f t="shared" si="40"/>
        <v>0</v>
      </c>
      <c r="BW82" s="11">
        <f t="shared" si="40"/>
        <v>0</v>
      </c>
      <c r="BX82" s="11">
        <f t="shared" si="40"/>
        <v>0</v>
      </c>
      <c r="BY82" s="11">
        <f t="shared" si="40"/>
        <v>0</v>
      </c>
      <c r="BZ82" s="11">
        <f t="shared" si="40"/>
        <v>0</v>
      </c>
      <c r="CA82" s="11">
        <f t="shared" si="40"/>
        <v>0</v>
      </c>
      <c r="CB82" s="11">
        <f t="shared" si="40"/>
        <v>0</v>
      </c>
      <c r="CC82" s="11">
        <f t="shared" si="40"/>
        <v>0</v>
      </c>
      <c r="CD82" s="11">
        <f t="shared" si="40"/>
        <v>0</v>
      </c>
      <c r="CE82" s="11">
        <f t="shared" si="40"/>
        <v>0</v>
      </c>
      <c r="CF82" s="11">
        <f t="shared" si="40"/>
        <v>0</v>
      </c>
      <c r="CG82" s="11">
        <f t="shared" si="40"/>
        <v>0</v>
      </c>
      <c r="CH82" s="11">
        <f t="shared" si="40"/>
        <v>0</v>
      </c>
      <c r="CI82" s="175"/>
      <c r="CJ82" s="76" t="s">
        <v>28</v>
      </c>
      <c r="CK82" s="46">
        <f>COUNTIF(BR79:CH79,"&gt;0")</f>
        <v>1</v>
      </c>
      <c r="CL82" s="76" t="s">
        <v>27</v>
      </c>
      <c r="CM82" s="46">
        <f>SUM(CK82+BQ82)</f>
        <v>1</v>
      </c>
    </row>
    <row r="83" spans="1:91" x14ac:dyDescent="0.25">
      <c r="A83" s="5">
        <v>20</v>
      </c>
      <c r="B83" s="335" t="str">
        <f>VLOOKUP(A83,'Numéro licences'!$H$4:$I$47,2)</f>
        <v>OVAERE Jimmy</v>
      </c>
      <c r="C83" s="66" t="s">
        <v>4</v>
      </c>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68">
        <f>SUM(D83:BN83)</f>
        <v>0</v>
      </c>
      <c r="BP83" s="76" t="s">
        <v>14</v>
      </c>
      <c r="BQ83" s="82">
        <f>SUM(BO83+BO84)</f>
        <v>0</v>
      </c>
      <c r="BR83" s="40"/>
      <c r="BS83" s="40"/>
      <c r="BT83" s="40"/>
      <c r="BU83" s="40"/>
      <c r="BV83" s="40"/>
      <c r="BW83" s="40"/>
      <c r="BX83" s="40"/>
      <c r="BY83" s="40"/>
      <c r="BZ83" s="40"/>
      <c r="CA83" s="40"/>
      <c r="CB83" s="40"/>
      <c r="CC83" s="40"/>
      <c r="CD83" s="40"/>
      <c r="CE83" s="40"/>
      <c r="CF83" s="40"/>
      <c r="CG83" s="40"/>
      <c r="CH83" s="40"/>
      <c r="CI83" s="40">
        <f>SUM(BR83:CH83)</f>
        <v>0</v>
      </c>
      <c r="CJ83" s="76" t="s">
        <v>14</v>
      </c>
      <c r="CK83" s="41">
        <f>SUM(CI83+CI84)</f>
        <v>0</v>
      </c>
      <c r="CL83" s="76" t="s">
        <v>14</v>
      </c>
      <c r="CM83" s="28">
        <f>SUM(BQ83+CK83)</f>
        <v>0</v>
      </c>
    </row>
    <row r="84" spans="1:91" x14ac:dyDescent="0.25">
      <c r="A84" s="34"/>
      <c r="B84" s="336"/>
      <c r="C84" s="66" t="s">
        <v>5</v>
      </c>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68">
        <f>SUM(D84:BN84)</f>
        <v>0</v>
      </c>
      <c r="BP84" s="76" t="s">
        <v>15</v>
      </c>
      <c r="BQ84" s="83">
        <f>SUM(D86:BN86)</f>
        <v>0</v>
      </c>
      <c r="BR84" s="40"/>
      <c r="BS84" s="40"/>
      <c r="BT84" s="40"/>
      <c r="BU84" s="40"/>
      <c r="BV84" s="40"/>
      <c r="BW84" s="40"/>
      <c r="BX84" s="40"/>
      <c r="BY84" s="40"/>
      <c r="BZ84" s="40"/>
      <c r="CA84" s="40"/>
      <c r="CB84" s="40"/>
      <c r="CC84" s="40"/>
      <c r="CD84" s="40"/>
      <c r="CE84" s="40"/>
      <c r="CF84" s="40"/>
      <c r="CG84" s="40"/>
      <c r="CH84" s="40"/>
      <c r="CI84" s="40">
        <f>SUM(BR84:CH84)</f>
        <v>0</v>
      </c>
      <c r="CJ84" s="76" t="s">
        <v>15</v>
      </c>
      <c r="CK84" s="70">
        <f>SUM(BR86:CH86)</f>
        <v>0</v>
      </c>
      <c r="CL84" s="76" t="s">
        <v>15</v>
      </c>
      <c r="CM84" s="71">
        <f>SUM(CK84+BQ84)</f>
        <v>0</v>
      </c>
    </row>
    <row r="85" spans="1:91" x14ac:dyDescent="0.25">
      <c r="B85" s="336"/>
      <c r="C85" s="4"/>
      <c r="D85" s="11">
        <v>0</v>
      </c>
      <c r="E85" s="11">
        <v>0</v>
      </c>
      <c r="F85" s="11">
        <v>0</v>
      </c>
      <c r="G85" s="11">
        <v>0</v>
      </c>
      <c r="H85" s="11">
        <v>0</v>
      </c>
      <c r="I85" s="11">
        <v>0</v>
      </c>
      <c r="J85" s="11">
        <v>0</v>
      </c>
      <c r="K85" s="11">
        <v>0</v>
      </c>
      <c r="L85" s="11">
        <v>0</v>
      </c>
      <c r="M85" s="11">
        <v>0</v>
      </c>
      <c r="N85" s="11">
        <v>0</v>
      </c>
      <c r="O85" s="11">
        <v>0</v>
      </c>
      <c r="P85" s="11">
        <v>0</v>
      </c>
      <c r="Q85" s="11">
        <v>0</v>
      </c>
      <c r="R85" s="11">
        <v>0</v>
      </c>
      <c r="S85" s="11">
        <v>0</v>
      </c>
      <c r="T85" s="11">
        <v>0</v>
      </c>
      <c r="U85" s="11">
        <v>0</v>
      </c>
      <c r="V85" s="11">
        <v>0</v>
      </c>
      <c r="W85" s="11">
        <v>0</v>
      </c>
      <c r="X85" s="11">
        <v>0</v>
      </c>
      <c r="Y85" s="11">
        <v>0</v>
      </c>
      <c r="Z85" s="11">
        <v>0</v>
      </c>
      <c r="AA85" s="11">
        <v>0</v>
      </c>
      <c r="AB85" s="11">
        <v>0</v>
      </c>
      <c r="AC85" s="11">
        <v>0</v>
      </c>
      <c r="AD85" s="11">
        <v>0</v>
      </c>
      <c r="AE85" s="11">
        <v>0</v>
      </c>
      <c r="AF85" s="11">
        <v>0</v>
      </c>
      <c r="AG85" s="11">
        <v>0</v>
      </c>
      <c r="AH85" s="11">
        <v>0</v>
      </c>
      <c r="AI85" s="11">
        <v>0</v>
      </c>
      <c r="AJ85" s="11">
        <v>0</v>
      </c>
      <c r="AK85" s="11">
        <v>0</v>
      </c>
      <c r="AL85" s="11">
        <v>0</v>
      </c>
      <c r="AM85" s="11">
        <v>0</v>
      </c>
      <c r="AN85" s="11">
        <v>0</v>
      </c>
      <c r="AO85" s="11">
        <v>0</v>
      </c>
      <c r="AP85" s="11">
        <v>0</v>
      </c>
      <c r="AQ85" s="11">
        <v>0</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74"/>
      <c r="BP85" s="76" t="s">
        <v>16</v>
      </c>
      <c r="BQ85" s="84">
        <f>SUM(C85:BN85)</f>
        <v>0</v>
      </c>
      <c r="BR85" s="11">
        <v>0</v>
      </c>
      <c r="BS85" s="11">
        <v>0</v>
      </c>
      <c r="BT85" s="11">
        <v>0</v>
      </c>
      <c r="BU85" s="11">
        <v>0</v>
      </c>
      <c r="BV85" s="11">
        <v>0</v>
      </c>
      <c r="BW85" s="11">
        <v>0</v>
      </c>
      <c r="BX85" s="11">
        <v>0</v>
      </c>
      <c r="BY85" s="11">
        <v>0</v>
      </c>
      <c r="BZ85" s="11">
        <v>0</v>
      </c>
      <c r="CA85" s="11">
        <v>0</v>
      </c>
      <c r="CB85" s="11">
        <v>0</v>
      </c>
      <c r="CC85" s="11">
        <v>0</v>
      </c>
      <c r="CD85" s="11">
        <v>0</v>
      </c>
      <c r="CE85" s="11">
        <v>0</v>
      </c>
      <c r="CF85" s="11">
        <v>0</v>
      </c>
      <c r="CG85" s="11">
        <v>0</v>
      </c>
      <c r="CH85" s="11">
        <v>0</v>
      </c>
      <c r="CI85" s="175"/>
      <c r="CJ85" s="76" t="s">
        <v>16</v>
      </c>
      <c r="CK85" s="46">
        <f>SUM(BR85:CI85)</f>
        <v>0</v>
      </c>
      <c r="CL85" s="76" t="s">
        <v>16</v>
      </c>
      <c r="CM85" s="46">
        <f>SUM(CK85+BQ85)</f>
        <v>0</v>
      </c>
    </row>
    <row r="86" spans="1:91" x14ac:dyDescent="0.25">
      <c r="B86" s="337"/>
      <c r="C86" s="4"/>
      <c r="D86" s="11">
        <f t="shared" ref="D86:BN86" si="41">SUM((D83+D84)*D85)</f>
        <v>0</v>
      </c>
      <c r="E86" s="11">
        <f t="shared" si="41"/>
        <v>0</v>
      </c>
      <c r="F86" s="11">
        <f t="shared" si="41"/>
        <v>0</v>
      </c>
      <c r="G86" s="11">
        <f t="shared" si="41"/>
        <v>0</v>
      </c>
      <c r="H86" s="11">
        <f t="shared" si="41"/>
        <v>0</v>
      </c>
      <c r="I86" s="11">
        <f t="shared" si="41"/>
        <v>0</v>
      </c>
      <c r="J86" s="11">
        <f t="shared" si="41"/>
        <v>0</v>
      </c>
      <c r="K86" s="11">
        <f t="shared" si="41"/>
        <v>0</v>
      </c>
      <c r="L86" s="11">
        <f t="shared" si="41"/>
        <v>0</v>
      </c>
      <c r="M86" s="11">
        <f t="shared" si="41"/>
        <v>0</v>
      </c>
      <c r="N86" s="11">
        <f t="shared" si="41"/>
        <v>0</v>
      </c>
      <c r="O86" s="11">
        <f t="shared" si="41"/>
        <v>0</v>
      </c>
      <c r="P86" s="11">
        <f t="shared" si="41"/>
        <v>0</v>
      </c>
      <c r="Q86" s="11">
        <f t="shared" si="41"/>
        <v>0</v>
      </c>
      <c r="R86" s="11">
        <f t="shared" si="41"/>
        <v>0</v>
      </c>
      <c r="S86" s="11">
        <f t="shared" si="41"/>
        <v>0</v>
      </c>
      <c r="T86" s="11">
        <f t="shared" si="41"/>
        <v>0</v>
      </c>
      <c r="U86" s="11">
        <f t="shared" si="41"/>
        <v>0</v>
      </c>
      <c r="V86" s="11">
        <f t="shared" si="41"/>
        <v>0</v>
      </c>
      <c r="W86" s="11">
        <f t="shared" si="41"/>
        <v>0</v>
      </c>
      <c r="X86" s="11">
        <f t="shared" si="41"/>
        <v>0</v>
      </c>
      <c r="Y86" s="11">
        <f t="shared" si="41"/>
        <v>0</v>
      </c>
      <c r="Z86" s="11">
        <f t="shared" si="41"/>
        <v>0</v>
      </c>
      <c r="AA86" s="11">
        <f t="shared" si="41"/>
        <v>0</v>
      </c>
      <c r="AB86" s="11">
        <f t="shared" si="41"/>
        <v>0</v>
      </c>
      <c r="AC86" s="11">
        <f t="shared" si="41"/>
        <v>0</v>
      </c>
      <c r="AD86" s="11">
        <f t="shared" si="41"/>
        <v>0</v>
      </c>
      <c r="AE86" s="11">
        <f t="shared" si="41"/>
        <v>0</v>
      </c>
      <c r="AF86" s="11">
        <f t="shared" si="41"/>
        <v>0</v>
      </c>
      <c r="AG86" s="11">
        <f t="shared" si="41"/>
        <v>0</v>
      </c>
      <c r="AH86" s="11">
        <f t="shared" si="41"/>
        <v>0</v>
      </c>
      <c r="AI86" s="11">
        <f t="shared" si="41"/>
        <v>0</v>
      </c>
      <c r="AJ86" s="11">
        <f t="shared" si="41"/>
        <v>0</v>
      </c>
      <c r="AK86" s="11">
        <f t="shared" si="41"/>
        <v>0</v>
      </c>
      <c r="AL86" s="11">
        <f t="shared" si="41"/>
        <v>0</v>
      </c>
      <c r="AM86" s="11">
        <f t="shared" si="41"/>
        <v>0</v>
      </c>
      <c r="AN86" s="11">
        <f t="shared" si="41"/>
        <v>0</v>
      </c>
      <c r="AO86" s="11">
        <f t="shared" si="41"/>
        <v>0</v>
      </c>
      <c r="AP86" s="11">
        <f t="shared" si="41"/>
        <v>0</v>
      </c>
      <c r="AQ86" s="11">
        <f t="shared" si="41"/>
        <v>0</v>
      </c>
      <c r="AR86" s="11">
        <f t="shared" si="41"/>
        <v>0</v>
      </c>
      <c r="AS86" s="11">
        <f t="shared" si="41"/>
        <v>0</v>
      </c>
      <c r="AT86" s="11">
        <f t="shared" si="41"/>
        <v>0</v>
      </c>
      <c r="AU86" s="11">
        <f t="shared" si="41"/>
        <v>0</v>
      </c>
      <c r="AV86" s="11">
        <f t="shared" si="41"/>
        <v>0</v>
      </c>
      <c r="AW86" s="11">
        <f t="shared" si="41"/>
        <v>0</v>
      </c>
      <c r="AX86" s="11">
        <f t="shared" si="41"/>
        <v>0</v>
      </c>
      <c r="AY86" s="11">
        <f t="shared" si="41"/>
        <v>0</v>
      </c>
      <c r="AZ86" s="11">
        <f t="shared" si="41"/>
        <v>0</v>
      </c>
      <c r="BA86" s="11">
        <f t="shared" si="41"/>
        <v>0</v>
      </c>
      <c r="BB86" s="11">
        <f t="shared" si="41"/>
        <v>0</v>
      </c>
      <c r="BC86" s="11">
        <f t="shared" si="41"/>
        <v>0</v>
      </c>
      <c r="BD86" s="11">
        <f t="shared" si="41"/>
        <v>0</v>
      </c>
      <c r="BE86" s="11">
        <f t="shared" si="41"/>
        <v>0</v>
      </c>
      <c r="BF86" s="11">
        <f t="shared" si="41"/>
        <v>0</v>
      </c>
      <c r="BG86" s="11">
        <v>0</v>
      </c>
      <c r="BH86" s="11">
        <v>0</v>
      </c>
      <c r="BI86" s="11">
        <v>0</v>
      </c>
      <c r="BJ86" s="11">
        <v>0</v>
      </c>
      <c r="BK86" s="11">
        <f t="shared" si="41"/>
        <v>0</v>
      </c>
      <c r="BL86" s="11">
        <f t="shared" si="41"/>
        <v>0</v>
      </c>
      <c r="BM86" s="11">
        <f t="shared" si="41"/>
        <v>0</v>
      </c>
      <c r="BN86" s="11">
        <f t="shared" si="41"/>
        <v>0</v>
      </c>
      <c r="BO86" s="174"/>
      <c r="BP86" s="76" t="s">
        <v>27</v>
      </c>
      <c r="BQ86" s="84">
        <f>COUNTIF(D83:BN83,"&gt;0")</f>
        <v>0</v>
      </c>
      <c r="BR86" s="11">
        <v>0</v>
      </c>
      <c r="BS86" s="11">
        <f t="shared" ref="BS86:CH86" si="42">SUM((BS83+BS84)*BS85)</f>
        <v>0</v>
      </c>
      <c r="BT86" s="11">
        <f t="shared" si="42"/>
        <v>0</v>
      </c>
      <c r="BU86" s="11">
        <f t="shared" si="42"/>
        <v>0</v>
      </c>
      <c r="BV86" s="11">
        <f t="shared" si="42"/>
        <v>0</v>
      </c>
      <c r="BW86" s="11">
        <f t="shared" si="42"/>
        <v>0</v>
      </c>
      <c r="BX86" s="11">
        <f t="shared" si="42"/>
        <v>0</v>
      </c>
      <c r="BY86" s="11">
        <f t="shared" si="42"/>
        <v>0</v>
      </c>
      <c r="BZ86" s="11">
        <f t="shared" si="42"/>
        <v>0</v>
      </c>
      <c r="CA86" s="11">
        <f t="shared" si="42"/>
        <v>0</v>
      </c>
      <c r="CB86" s="11">
        <f t="shared" si="42"/>
        <v>0</v>
      </c>
      <c r="CC86" s="11">
        <f t="shared" si="42"/>
        <v>0</v>
      </c>
      <c r="CD86" s="11">
        <f t="shared" si="42"/>
        <v>0</v>
      </c>
      <c r="CE86" s="11">
        <f t="shared" si="42"/>
        <v>0</v>
      </c>
      <c r="CF86" s="11">
        <f t="shared" si="42"/>
        <v>0</v>
      </c>
      <c r="CG86" s="11">
        <f t="shared" si="42"/>
        <v>0</v>
      </c>
      <c r="CH86" s="11">
        <f t="shared" si="42"/>
        <v>0</v>
      </c>
      <c r="CI86" s="175"/>
      <c r="CJ86" s="76" t="s">
        <v>28</v>
      </c>
      <c r="CK86" s="46">
        <f>COUNTIF(BR83:CH83,"&gt;0")</f>
        <v>0</v>
      </c>
      <c r="CL86" s="76" t="s">
        <v>27</v>
      </c>
      <c r="CM86" s="46">
        <f>SUM(CK86+BQ86)</f>
        <v>0</v>
      </c>
    </row>
    <row r="87" spans="1:91" x14ac:dyDescent="0.25">
      <c r="A87" s="5">
        <v>21</v>
      </c>
      <c r="B87" s="335" t="str">
        <f>VLOOKUP(A87,'Numéro licences'!$H$4:$I$47,2)</f>
        <v>PARMENTIER Dominique</v>
      </c>
      <c r="C87" s="66" t="s">
        <v>4</v>
      </c>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68">
        <f>SUM(D87:BN87)</f>
        <v>0</v>
      </c>
      <c r="BP87" s="76" t="s">
        <v>14</v>
      </c>
      <c r="BQ87" s="82">
        <f>SUM(BO87+BO88)</f>
        <v>0</v>
      </c>
      <c r="BR87" s="40"/>
      <c r="BS87" s="40"/>
      <c r="BT87" s="40"/>
      <c r="BU87" s="40"/>
      <c r="BV87" s="40"/>
      <c r="BW87" s="40"/>
      <c r="BX87" s="40"/>
      <c r="BY87" s="40"/>
      <c r="BZ87" s="40"/>
      <c r="CA87" s="40"/>
      <c r="CB87" s="40"/>
      <c r="CC87" s="40"/>
      <c r="CD87" s="40"/>
      <c r="CE87" s="40"/>
      <c r="CF87" s="40"/>
      <c r="CG87" s="40"/>
      <c r="CH87" s="40"/>
      <c r="CI87" s="40">
        <f>SUM(BR87:CH87)</f>
        <v>0</v>
      </c>
      <c r="CJ87" s="76" t="s">
        <v>14</v>
      </c>
      <c r="CK87" s="41">
        <f>SUM(CI87+CI88)</f>
        <v>0</v>
      </c>
      <c r="CL87" s="76" t="s">
        <v>14</v>
      </c>
      <c r="CM87" s="28">
        <f>SUM(BQ87+CK87)</f>
        <v>0</v>
      </c>
    </row>
    <row r="88" spans="1:91" x14ac:dyDescent="0.25">
      <c r="A88" s="34"/>
      <c r="B88" s="336"/>
      <c r="C88" s="66" t="s">
        <v>5</v>
      </c>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68">
        <f>SUM(D88:BN88)</f>
        <v>0</v>
      </c>
      <c r="BP88" s="76" t="s">
        <v>15</v>
      </c>
      <c r="BQ88" s="83">
        <f>SUM(D90:BN90)</f>
        <v>0</v>
      </c>
      <c r="BR88" s="40"/>
      <c r="BS88" s="40"/>
      <c r="BT88" s="40"/>
      <c r="BU88" s="40"/>
      <c r="BV88" s="40"/>
      <c r="BW88" s="40"/>
      <c r="BX88" s="40"/>
      <c r="BY88" s="40"/>
      <c r="BZ88" s="40"/>
      <c r="CA88" s="40"/>
      <c r="CB88" s="40"/>
      <c r="CC88" s="40"/>
      <c r="CD88" s="40"/>
      <c r="CE88" s="40"/>
      <c r="CF88" s="40"/>
      <c r="CG88" s="40"/>
      <c r="CH88" s="40"/>
      <c r="CI88" s="40">
        <f>SUM(BR88:CH88)</f>
        <v>0</v>
      </c>
      <c r="CJ88" s="76" t="s">
        <v>15</v>
      </c>
      <c r="CK88" s="70">
        <f>SUM(BR90:CH90)</f>
        <v>0</v>
      </c>
      <c r="CL88" s="76" t="s">
        <v>15</v>
      </c>
      <c r="CM88" s="71">
        <f>SUM(CK88+BQ88)</f>
        <v>0</v>
      </c>
    </row>
    <row r="89" spans="1:91" x14ac:dyDescent="0.25">
      <c r="B89" s="336"/>
      <c r="C89" s="4"/>
      <c r="D89" s="11">
        <v>0</v>
      </c>
      <c r="E89" s="11">
        <v>0</v>
      </c>
      <c r="F89" s="11">
        <v>0</v>
      </c>
      <c r="G89" s="11">
        <v>0</v>
      </c>
      <c r="H89" s="11">
        <v>0</v>
      </c>
      <c r="I89" s="11">
        <v>0</v>
      </c>
      <c r="J89" s="11">
        <v>0</v>
      </c>
      <c r="K89" s="11">
        <v>0</v>
      </c>
      <c r="L89" s="11">
        <v>0</v>
      </c>
      <c r="M89" s="11">
        <v>0</v>
      </c>
      <c r="N89" s="11">
        <v>0</v>
      </c>
      <c r="O89" s="11">
        <v>0</v>
      </c>
      <c r="P89" s="11">
        <v>0</v>
      </c>
      <c r="Q89" s="11">
        <v>0</v>
      </c>
      <c r="R89" s="11">
        <v>0</v>
      </c>
      <c r="S89" s="11">
        <v>0</v>
      </c>
      <c r="T89" s="11">
        <v>0</v>
      </c>
      <c r="U89" s="11">
        <v>0</v>
      </c>
      <c r="V89" s="11">
        <v>0</v>
      </c>
      <c r="W89" s="11">
        <v>0</v>
      </c>
      <c r="X89" s="11">
        <v>0</v>
      </c>
      <c r="Y89" s="11">
        <v>0</v>
      </c>
      <c r="Z89" s="11">
        <v>0</v>
      </c>
      <c r="AA89" s="11">
        <v>0</v>
      </c>
      <c r="AB89" s="11">
        <v>0</v>
      </c>
      <c r="AC89" s="11">
        <v>0</v>
      </c>
      <c r="AD89" s="11">
        <v>0</v>
      </c>
      <c r="AE89" s="11">
        <v>0</v>
      </c>
      <c r="AF89" s="11">
        <v>0</v>
      </c>
      <c r="AG89" s="11">
        <v>0</v>
      </c>
      <c r="AH89" s="11">
        <v>0</v>
      </c>
      <c r="AI89" s="11">
        <v>0</v>
      </c>
      <c r="AJ89" s="11">
        <v>0</v>
      </c>
      <c r="AK89" s="11">
        <v>0</v>
      </c>
      <c r="AL89" s="11">
        <v>0</v>
      </c>
      <c r="AM89" s="11">
        <v>0</v>
      </c>
      <c r="AN89" s="11">
        <v>0</v>
      </c>
      <c r="AO89" s="11">
        <v>0</v>
      </c>
      <c r="AP89" s="11">
        <v>0</v>
      </c>
      <c r="AQ89" s="11">
        <v>0</v>
      </c>
      <c r="AR89" s="11">
        <v>0</v>
      </c>
      <c r="AS89" s="11">
        <v>0</v>
      </c>
      <c r="AT89" s="11">
        <v>0</v>
      </c>
      <c r="AU89" s="11">
        <v>0</v>
      </c>
      <c r="AV89" s="11">
        <v>0</v>
      </c>
      <c r="AW89" s="11">
        <v>0</v>
      </c>
      <c r="AX89" s="11">
        <v>0</v>
      </c>
      <c r="AY89" s="11">
        <v>0</v>
      </c>
      <c r="AZ89" s="11">
        <v>0</v>
      </c>
      <c r="BA89" s="11">
        <v>0</v>
      </c>
      <c r="BB89" s="11">
        <v>0</v>
      </c>
      <c r="BC89" s="11">
        <v>0</v>
      </c>
      <c r="BD89" s="11">
        <v>0</v>
      </c>
      <c r="BE89" s="11">
        <v>0</v>
      </c>
      <c r="BF89" s="11">
        <v>0</v>
      </c>
      <c r="BG89" s="11">
        <v>0</v>
      </c>
      <c r="BH89" s="11">
        <v>0</v>
      </c>
      <c r="BI89" s="11">
        <v>0</v>
      </c>
      <c r="BJ89" s="11">
        <v>0</v>
      </c>
      <c r="BK89" s="11">
        <v>0</v>
      </c>
      <c r="BL89" s="11">
        <v>0</v>
      </c>
      <c r="BM89" s="11">
        <v>0</v>
      </c>
      <c r="BN89" s="11">
        <v>0</v>
      </c>
      <c r="BO89" s="174"/>
      <c r="BP89" s="76" t="s">
        <v>16</v>
      </c>
      <c r="BQ89" s="84">
        <f>SUM(C89:BN89)</f>
        <v>0</v>
      </c>
      <c r="BR89" s="11">
        <v>0</v>
      </c>
      <c r="BS89" s="11">
        <v>0</v>
      </c>
      <c r="BT89" s="11">
        <v>0</v>
      </c>
      <c r="BU89" s="11">
        <v>0</v>
      </c>
      <c r="BV89" s="11">
        <v>0</v>
      </c>
      <c r="BW89" s="11">
        <v>0</v>
      </c>
      <c r="BX89" s="11">
        <v>0</v>
      </c>
      <c r="BY89" s="11">
        <v>0</v>
      </c>
      <c r="BZ89" s="11">
        <v>0</v>
      </c>
      <c r="CA89" s="11">
        <v>0</v>
      </c>
      <c r="CB89" s="11">
        <v>0</v>
      </c>
      <c r="CC89" s="11">
        <v>0</v>
      </c>
      <c r="CD89" s="11">
        <v>0</v>
      </c>
      <c r="CE89" s="11">
        <v>0</v>
      </c>
      <c r="CF89" s="11">
        <v>0</v>
      </c>
      <c r="CG89" s="11">
        <v>0</v>
      </c>
      <c r="CH89" s="11">
        <v>0</v>
      </c>
      <c r="CI89" s="175"/>
      <c r="CJ89" s="76" t="s">
        <v>16</v>
      </c>
      <c r="CK89" s="46">
        <f>SUM(BR89:CI89)</f>
        <v>0</v>
      </c>
      <c r="CL89" s="76" t="s">
        <v>16</v>
      </c>
      <c r="CM89" s="46">
        <f>SUM(CK89+BQ89)</f>
        <v>0</v>
      </c>
    </row>
    <row r="90" spans="1:91" x14ac:dyDescent="0.25">
      <c r="B90" s="337"/>
      <c r="C90" s="4"/>
      <c r="D90" s="11">
        <f t="shared" ref="D90:BN90" si="43">SUM((D87+D88)*D89)</f>
        <v>0</v>
      </c>
      <c r="E90" s="11">
        <f t="shared" si="43"/>
        <v>0</v>
      </c>
      <c r="F90" s="11">
        <f t="shared" si="43"/>
        <v>0</v>
      </c>
      <c r="G90" s="11">
        <f t="shared" si="43"/>
        <v>0</v>
      </c>
      <c r="H90" s="11">
        <f t="shared" si="43"/>
        <v>0</v>
      </c>
      <c r="I90" s="11">
        <f t="shared" si="43"/>
        <v>0</v>
      </c>
      <c r="J90" s="11">
        <f t="shared" si="43"/>
        <v>0</v>
      </c>
      <c r="K90" s="11">
        <f t="shared" si="43"/>
        <v>0</v>
      </c>
      <c r="L90" s="11">
        <f t="shared" si="43"/>
        <v>0</v>
      </c>
      <c r="M90" s="11">
        <f t="shared" si="43"/>
        <v>0</v>
      </c>
      <c r="N90" s="11">
        <f t="shared" si="43"/>
        <v>0</v>
      </c>
      <c r="O90" s="11">
        <f t="shared" si="43"/>
        <v>0</v>
      </c>
      <c r="P90" s="11">
        <f t="shared" si="43"/>
        <v>0</v>
      </c>
      <c r="Q90" s="11">
        <f t="shared" si="43"/>
        <v>0</v>
      </c>
      <c r="R90" s="11">
        <f t="shared" si="43"/>
        <v>0</v>
      </c>
      <c r="S90" s="11">
        <f t="shared" si="43"/>
        <v>0</v>
      </c>
      <c r="T90" s="11">
        <f t="shared" si="43"/>
        <v>0</v>
      </c>
      <c r="U90" s="11">
        <f t="shared" si="43"/>
        <v>0</v>
      </c>
      <c r="V90" s="11">
        <f t="shared" si="43"/>
        <v>0</v>
      </c>
      <c r="W90" s="11">
        <f t="shared" si="43"/>
        <v>0</v>
      </c>
      <c r="X90" s="11">
        <f t="shared" si="43"/>
        <v>0</v>
      </c>
      <c r="Y90" s="11">
        <f t="shared" si="43"/>
        <v>0</v>
      </c>
      <c r="Z90" s="11">
        <f t="shared" si="43"/>
        <v>0</v>
      </c>
      <c r="AA90" s="11">
        <f t="shared" si="43"/>
        <v>0</v>
      </c>
      <c r="AB90" s="11">
        <f t="shared" si="43"/>
        <v>0</v>
      </c>
      <c r="AC90" s="11">
        <f t="shared" si="43"/>
        <v>0</v>
      </c>
      <c r="AD90" s="11">
        <f t="shared" si="43"/>
        <v>0</v>
      </c>
      <c r="AE90" s="11">
        <f t="shared" si="43"/>
        <v>0</v>
      </c>
      <c r="AF90" s="11">
        <f t="shared" si="43"/>
        <v>0</v>
      </c>
      <c r="AG90" s="11">
        <f t="shared" si="43"/>
        <v>0</v>
      </c>
      <c r="AH90" s="11">
        <f t="shared" si="43"/>
        <v>0</v>
      </c>
      <c r="AI90" s="11">
        <f t="shared" si="43"/>
        <v>0</v>
      </c>
      <c r="AJ90" s="11">
        <f t="shared" si="43"/>
        <v>0</v>
      </c>
      <c r="AK90" s="11">
        <f t="shared" si="43"/>
        <v>0</v>
      </c>
      <c r="AL90" s="11">
        <f t="shared" si="43"/>
        <v>0</v>
      </c>
      <c r="AM90" s="11">
        <f t="shared" si="43"/>
        <v>0</v>
      </c>
      <c r="AN90" s="11">
        <f t="shared" si="43"/>
        <v>0</v>
      </c>
      <c r="AO90" s="11">
        <f t="shared" si="43"/>
        <v>0</v>
      </c>
      <c r="AP90" s="11">
        <f t="shared" si="43"/>
        <v>0</v>
      </c>
      <c r="AQ90" s="11">
        <f t="shared" si="43"/>
        <v>0</v>
      </c>
      <c r="AR90" s="11">
        <f t="shared" si="43"/>
        <v>0</v>
      </c>
      <c r="AS90" s="11">
        <f t="shared" si="43"/>
        <v>0</v>
      </c>
      <c r="AT90" s="11">
        <f t="shared" si="43"/>
        <v>0</v>
      </c>
      <c r="AU90" s="11">
        <f t="shared" si="43"/>
        <v>0</v>
      </c>
      <c r="AV90" s="11">
        <f t="shared" si="43"/>
        <v>0</v>
      </c>
      <c r="AW90" s="11">
        <f t="shared" si="43"/>
        <v>0</v>
      </c>
      <c r="AX90" s="11">
        <f t="shared" si="43"/>
        <v>0</v>
      </c>
      <c r="AY90" s="11">
        <f t="shared" si="43"/>
        <v>0</v>
      </c>
      <c r="AZ90" s="11">
        <f t="shared" si="43"/>
        <v>0</v>
      </c>
      <c r="BA90" s="11">
        <f t="shared" si="43"/>
        <v>0</v>
      </c>
      <c r="BB90" s="11">
        <f t="shared" si="43"/>
        <v>0</v>
      </c>
      <c r="BC90" s="11">
        <f t="shared" si="43"/>
        <v>0</v>
      </c>
      <c r="BD90" s="11">
        <f t="shared" si="43"/>
        <v>0</v>
      </c>
      <c r="BE90" s="11">
        <f t="shared" si="43"/>
        <v>0</v>
      </c>
      <c r="BF90" s="11">
        <f t="shared" si="43"/>
        <v>0</v>
      </c>
      <c r="BG90" s="11">
        <v>0</v>
      </c>
      <c r="BH90" s="11">
        <v>0</v>
      </c>
      <c r="BI90" s="11">
        <v>0</v>
      </c>
      <c r="BJ90" s="11">
        <v>0</v>
      </c>
      <c r="BK90" s="11">
        <f t="shared" si="43"/>
        <v>0</v>
      </c>
      <c r="BL90" s="11">
        <f t="shared" si="43"/>
        <v>0</v>
      </c>
      <c r="BM90" s="11">
        <f t="shared" si="43"/>
        <v>0</v>
      </c>
      <c r="BN90" s="11">
        <f t="shared" si="43"/>
        <v>0</v>
      </c>
      <c r="BO90" s="174"/>
      <c r="BP90" s="76" t="s">
        <v>27</v>
      </c>
      <c r="BQ90" s="84">
        <f>COUNTIF(D87:BN87,"&gt;0")</f>
        <v>0</v>
      </c>
      <c r="BR90" s="11">
        <v>0</v>
      </c>
      <c r="BS90" s="11">
        <f t="shared" ref="BS90:CH90" si="44">SUM((BS87+BS88)*BS89)</f>
        <v>0</v>
      </c>
      <c r="BT90" s="11">
        <f t="shared" si="44"/>
        <v>0</v>
      </c>
      <c r="BU90" s="11">
        <f t="shared" si="44"/>
        <v>0</v>
      </c>
      <c r="BV90" s="11">
        <f t="shared" si="44"/>
        <v>0</v>
      </c>
      <c r="BW90" s="11">
        <f t="shared" si="44"/>
        <v>0</v>
      </c>
      <c r="BX90" s="11">
        <f t="shared" si="44"/>
        <v>0</v>
      </c>
      <c r="BY90" s="11">
        <f t="shared" si="44"/>
        <v>0</v>
      </c>
      <c r="BZ90" s="11">
        <f t="shared" si="44"/>
        <v>0</v>
      </c>
      <c r="CA90" s="11">
        <f t="shared" si="44"/>
        <v>0</v>
      </c>
      <c r="CB90" s="11">
        <f t="shared" si="44"/>
        <v>0</v>
      </c>
      <c r="CC90" s="11">
        <f t="shared" si="44"/>
        <v>0</v>
      </c>
      <c r="CD90" s="11">
        <f t="shared" si="44"/>
        <v>0</v>
      </c>
      <c r="CE90" s="11">
        <f t="shared" si="44"/>
        <v>0</v>
      </c>
      <c r="CF90" s="11">
        <f t="shared" si="44"/>
        <v>0</v>
      </c>
      <c r="CG90" s="11">
        <f t="shared" si="44"/>
        <v>0</v>
      </c>
      <c r="CH90" s="11">
        <f t="shared" si="44"/>
        <v>0</v>
      </c>
      <c r="CI90" s="175"/>
      <c r="CJ90" s="76" t="s">
        <v>28</v>
      </c>
      <c r="CK90" s="46">
        <f>COUNTIF(BR87:CH87,"&gt;0")</f>
        <v>0</v>
      </c>
      <c r="CL90" s="76" t="s">
        <v>27</v>
      </c>
      <c r="CM90" s="46">
        <f>SUM(CK90+BQ90)</f>
        <v>0</v>
      </c>
    </row>
    <row r="91" spans="1:91" x14ac:dyDescent="0.25">
      <c r="A91" s="5">
        <v>22</v>
      </c>
      <c r="B91" s="335" t="str">
        <f>VLOOKUP(A91,'Numéro licences'!$H$4:$I$47,2)</f>
        <v>POMPIER Philippe</v>
      </c>
      <c r="C91" s="66" t="s">
        <v>4</v>
      </c>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68">
        <f>SUM(D91:BN91)</f>
        <v>0</v>
      </c>
      <c r="BP91" s="76" t="s">
        <v>14</v>
      </c>
      <c r="BQ91" s="82">
        <f>SUM(BO91+BO92)</f>
        <v>0</v>
      </c>
      <c r="BR91" s="40"/>
      <c r="BS91" s="40"/>
      <c r="BT91" s="40"/>
      <c r="BU91" s="17"/>
      <c r="BV91" s="40"/>
      <c r="BW91" s="40"/>
      <c r="BX91" s="40"/>
      <c r="BY91" s="40"/>
      <c r="BZ91" s="40"/>
      <c r="CA91" s="40"/>
      <c r="CB91" s="40"/>
      <c r="CC91" s="40"/>
      <c r="CD91" s="40"/>
      <c r="CE91" s="40"/>
      <c r="CF91" s="40"/>
      <c r="CG91" s="40"/>
      <c r="CH91" s="40"/>
      <c r="CI91" s="40">
        <f>SUM(BR91:CH91)</f>
        <v>0</v>
      </c>
      <c r="CJ91" s="76" t="s">
        <v>14</v>
      </c>
      <c r="CK91" s="41">
        <f>SUM(CI91+CI92)</f>
        <v>0</v>
      </c>
      <c r="CL91" s="76" t="s">
        <v>14</v>
      </c>
      <c r="CM91" s="28">
        <f>SUM(BQ91+CK91)</f>
        <v>0</v>
      </c>
    </row>
    <row r="92" spans="1:91" x14ac:dyDescent="0.25">
      <c r="A92" s="34"/>
      <c r="B92" s="336"/>
      <c r="C92" s="66" t="s">
        <v>5</v>
      </c>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68">
        <f>SUM(D92:BN92)</f>
        <v>0</v>
      </c>
      <c r="BP92" s="76" t="s">
        <v>15</v>
      </c>
      <c r="BQ92" s="83">
        <f>SUM(D94:BN94)</f>
        <v>0</v>
      </c>
      <c r="BR92" s="40"/>
      <c r="BS92" s="40"/>
      <c r="BT92" s="40"/>
      <c r="BU92" s="16"/>
      <c r="BV92" s="40"/>
      <c r="BW92" s="40"/>
      <c r="BX92" s="40"/>
      <c r="BY92" s="40"/>
      <c r="BZ92" s="40"/>
      <c r="CA92" s="40"/>
      <c r="CB92" s="40"/>
      <c r="CC92" s="40"/>
      <c r="CD92" s="40"/>
      <c r="CE92" s="40"/>
      <c r="CF92" s="40"/>
      <c r="CG92" s="40"/>
      <c r="CH92" s="40"/>
      <c r="CI92" s="40">
        <f>SUM(BR92:CH92)</f>
        <v>0</v>
      </c>
      <c r="CJ92" s="76" t="s">
        <v>15</v>
      </c>
      <c r="CK92" s="70">
        <f>SUM(BR94:CH94)</f>
        <v>0</v>
      </c>
      <c r="CL92" s="76" t="s">
        <v>15</v>
      </c>
      <c r="CM92" s="71">
        <f>SUM(CK92+BQ92)</f>
        <v>0</v>
      </c>
    </row>
    <row r="93" spans="1:91" x14ac:dyDescent="0.25">
      <c r="B93" s="336"/>
      <c r="C93" s="4"/>
      <c r="D93" s="11">
        <v>0</v>
      </c>
      <c r="E93" s="11">
        <v>0</v>
      </c>
      <c r="F93" s="11">
        <v>0</v>
      </c>
      <c r="G93" s="11">
        <v>0</v>
      </c>
      <c r="H93" s="11">
        <v>0</v>
      </c>
      <c r="I93" s="11">
        <v>0</v>
      </c>
      <c r="J93" s="11">
        <v>0</v>
      </c>
      <c r="K93" s="11">
        <v>0</v>
      </c>
      <c r="L93" s="11">
        <v>0</v>
      </c>
      <c r="M93" s="11">
        <v>0</v>
      </c>
      <c r="N93" s="11">
        <v>0</v>
      </c>
      <c r="O93" s="11">
        <v>0</v>
      </c>
      <c r="P93" s="11">
        <v>0</v>
      </c>
      <c r="Q93" s="11">
        <v>0</v>
      </c>
      <c r="R93" s="11">
        <v>0</v>
      </c>
      <c r="S93" s="11">
        <v>0</v>
      </c>
      <c r="T93" s="11">
        <v>0</v>
      </c>
      <c r="U93" s="11">
        <v>0</v>
      </c>
      <c r="V93" s="11">
        <v>0</v>
      </c>
      <c r="W93" s="11">
        <v>0</v>
      </c>
      <c r="X93" s="11">
        <v>0</v>
      </c>
      <c r="Y93" s="11">
        <v>0</v>
      </c>
      <c r="Z93" s="11">
        <v>0</v>
      </c>
      <c r="AA93" s="11">
        <v>0</v>
      </c>
      <c r="AB93" s="11">
        <v>0</v>
      </c>
      <c r="AC93" s="11">
        <v>0</v>
      </c>
      <c r="AD93" s="11">
        <v>0</v>
      </c>
      <c r="AE93" s="11">
        <v>0</v>
      </c>
      <c r="AF93" s="11">
        <v>0</v>
      </c>
      <c r="AG93" s="11">
        <v>0</v>
      </c>
      <c r="AH93" s="11">
        <v>0</v>
      </c>
      <c r="AI93" s="11">
        <v>0</v>
      </c>
      <c r="AJ93" s="11">
        <v>0</v>
      </c>
      <c r="AK93" s="11">
        <v>0</v>
      </c>
      <c r="AL93" s="11">
        <v>0</v>
      </c>
      <c r="AM93" s="11">
        <v>0</v>
      </c>
      <c r="AN93" s="11">
        <v>0</v>
      </c>
      <c r="AO93" s="11">
        <v>0</v>
      </c>
      <c r="AP93" s="11">
        <v>0</v>
      </c>
      <c r="AQ93" s="11">
        <v>0</v>
      </c>
      <c r="AR93" s="11">
        <v>0</v>
      </c>
      <c r="AS93" s="11">
        <v>0</v>
      </c>
      <c r="AT93" s="11">
        <v>0</v>
      </c>
      <c r="AU93" s="11">
        <v>0</v>
      </c>
      <c r="AV93" s="11">
        <v>0</v>
      </c>
      <c r="AW93" s="11">
        <v>0</v>
      </c>
      <c r="AX93" s="11">
        <v>0</v>
      </c>
      <c r="AY93" s="11">
        <v>0</v>
      </c>
      <c r="AZ93" s="11">
        <v>0</v>
      </c>
      <c r="BA93" s="11">
        <v>0</v>
      </c>
      <c r="BB93" s="11">
        <v>0</v>
      </c>
      <c r="BC93" s="11">
        <v>0</v>
      </c>
      <c r="BD93" s="11">
        <v>0</v>
      </c>
      <c r="BE93" s="11">
        <v>0</v>
      </c>
      <c r="BF93" s="11">
        <v>0</v>
      </c>
      <c r="BG93" s="11">
        <v>0</v>
      </c>
      <c r="BH93" s="11">
        <v>0</v>
      </c>
      <c r="BI93" s="11">
        <v>0</v>
      </c>
      <c r="BJ93" s="11">
        <v>0</v>
      </c>
      <c r="BK93" s="11">
        <v>0</v>
      </c>
      <c r="BL93" s="11">
        <v>0</v>
      </c>
      <c r="BM93" s="11">
        <v>0</v>
      </c>
      <c r="BN93" s="11">
        <v>0</v>
      </c>
      <c r="BO93" s="174"/>
      <c r="BP93" s="76" t="s">
        <v>16</v>
      </c>
      <c r="BQ93" s="84">
        <f>SUM(C93:BN93)</f>
        <v>0</v>
      </c>
      <c r="BR93" s="11">
        <v>0</v>
      </c>
      <c r="BS93" s="11">
        <v>0</v>
      </c>
      <c r="BT93" s="11">
        <v>0</v>
      </c>
      <c r="BU93" s="11">
        <v>0</v>
      </c>
      <c r="BV93" s="11">
        <v>0</v>
      </c>
      <c r="BW93" s="11">
        <v>0</v>
      </c>
      <c r="BX93" s="11">
        <v>0</v>
      </c>
      <c r="BY93" s="11">
        <v>0</v>
      </c>
      <c r="BZ93" s="11">
        <v>0</v>
      </c>
      <c r="CA93" s="11">
        <v>0</v>
      </c>
      <c r="CB93" s="11">
        <v>0</v>
      </c>
      <c r="CC93" s="11">
        <v>0</v>
      </c>
      <c r="CD93" s="11">
        <v>0</v>
      </c>
      <c r="CE93" s="11">
        <v>0</v>
      </c>
      <c r="CF93" s="11">
        <v>0</v>
      </c>
      <c r="CG93" s="11">
        <v>0</v>
      </c>
      <c r="CH93" s="11">
        <v>0</v>
      </c>
      <c r="CI93" s="175"/>
      <c r="CJ93" s="76" t="s">
        <v>16</v>
      </c>
      <c r="CK93" s="46">
        <f>SUM(BR93:CI93)</f>
        <v>0</v>
      </c>
      <c r="CL93" s="76" t="s">
        <v>16</v>
      </c>
      <c r="CM93" s="46">
        <f>SUM(CK93+BQ93)</f>
        <v>0</v>
      </c>
    </row>
    <row r="94" spans="1:91" x14ac:dyDescent="0.25">
      <c r="B94" s="337"/>
      <c r="C94" s="4"/>
      <c r="D94" s="11">
        <f t="shared" ref="D94:BN94" si="45">SUM((D91+D92)*D93)</f>
        <v>0</v>
      </c>
      <c r="E94" s="11">
        <f t="shared" si="45"/>
        <v>0</v>
      </c>
      <c r="F94" s="11">
        <f t="shared" si="45"/>
        <v>0</v>
      </c>
      <c r="G94" s="11">
        <f t="shared" si="45"/>
        <v>0</v>
      </c>
      <c r="H94" s="11">
        <f t="shared" si="45"/>
        <v>0</v>
      </c>
      <c r="I94" s="11">
        <f t="shared" si="45"/>
        <v>0</v>
      </c>
      <c r="J94" s="11">
        <f t="shared" si="45"/>
        <v>0</v>
      </c>
      <c r="K94" s="11">
        <f t="shared" si="45"/>
        <v>0</v>
      </c>
      <c r="L94" s="11">
        <f t="shared" si="45"/>
        <v>0</v>
      </c>
      <c r="M94" s="11">
        <f t="shared" si="45"/>
        <v>0</v>
      </c>
      <c r="N94" s="11">
        <f t="shared" si="45"/>
        <v>0</v>
      </c>
      <c r="O94" s="11">
        <f t="shared" si="45"/>
        <v>0</v>
      </c>
      <c r="P94" s="11">
        <f t="shared" si="45"/>
        <v>0</v>
      </c>
      <c r="Q94" s="11">
        <f t="shared" si="45"/>
        <v>0</v>
      </c>
      <c r="R94" s="11">
        <f t="shared" si="45"/>
        <v>0</v>
      </c>
      <c r="S94" s="11">
        <f t="shared" si="45"/>
        <v>0</v>
      </c>
      <c r="T94" s="11">
        <f t="shared" si="45"/>
        <v>0</v>
      </c>
      <c r="U94" s="11">
        <f t="shared" si="45"/>
        <v>0</v>
      </c>
      <c r="V94" s="11">
        <f t="shared" si="45"/>
        <v>0</v>
      </c>
      <c r="W94" s="11">
        <f t="shared" si="45"/>
        <v>0</v>
      </c>
      <c r="X94" s="11">
        <f t="shared" si="45"/>
        <v>0</v>
      </c>
      <c r="Y94" s="11">
        <f t="shared" si="45"/>
        <v>0</v>
      </c>
      <c r="Z94" s="11">
        <f t="shared" si="45"/>
        <v>0</v>
      </c>
      <c r="AA94" s="11">
        <f t="shared" si="45"/>
        <v>0</v>
      </c>
      <c r="AB94" s="11">
        <f t="shared" si="45"/>
        <v>0</v>
      </c>
      <c r="AC94" s="11">
        <f t="shared" si="45"/>
        <v>0</v>
      </c>
      <c r="AD94" s="11">
        <f t="shared" si="45"/>
        <v>0</v>
      </c>
      <c r="AE94" s="11">
        <f t="shared" si="45"/>
        <v>0</v>
      </c>
      <c r="AF94" s="11">
        <f t="shared" si="45"/>
        <v>0</v>
      </c>
      <c r="AG94" s="11">
        <f t="shared" si="45"/>
        <v>0</v>
      </c>
      <c r="AH94" s="11">
        <f t="shared" si="45"/>
        <v>0</v>
      </c>
      <c r="AI94" s="11">
        <f t="shared" si="45"/>
        <v>0</v>
      </c>
      <c r="AJ94" s="11">
        <f t="shared" si="45"/>
        <v>0</v>
      </c>
      <c r="AK94" s="11">
        <f t="shared" si="45"/>
        <v>0</v>
      </c>
      <c r="AL94" s="11">
        <f t="shared" si="45"/>
        <v>0</v>
      </c>
      <c r="AM94" s="11">
        <f t="shared" si="45"/>
        <v>0</v>
      </c>
      <c r="AN94" s="11">
        <f t="shared" si="45"/>
        <v>0</v>
      </c>
      <c r="AO94" s="11">
        <f t="shared" si="45"/>
        <v>0</v>
      </c>
      <c r="AP94" s="11">
        <f t="shared" si="45"/>
        <v>0</v>
      </c>
      <c r="AQ94" s="11">
        <f t="shared" si="45"/>
        <v>0</v>
      </c>
      <c r="AR94" s="11">
        <f t="shared" si="45"/>
        <v>0</v>
      </c>
      <c r="AS94" s="11">
        <f t="shared" si="45"/>
        <v>0</v>
      </c>
      <c r="AT94" s="11">
        <f t="shared" si="45"/>
        <v>0</v>
      </c>
      <c r="AU94" s="11">
        <f t="shared" si="45"/>
        <v>0</v>
      </c>
      <c r="AV94" s="11">
        <f t="shared" si="45"/>
        <v>0</v>
      </c>
      <c r="AW94" s="11">
        <f t="shared" si="45"/>
        <v>0</v>
      </c>
      <c r="AX94" s="11">
        <f t="shared" si="45"/>
        <v>0</v>
      </c>
      <c r="AY94" s="11">
        <f t="shared" si="45"/>
        <v>0</v>
      </c>
      <c r="AZ94" s="11">
        <f t="shared" si="45"/>
        <v>0</v>
      </c>
      <c r="BA94" s="11">
        <f t="shared" si="45"/>
        <v>0</v>
      </c>
      <c r="BB94" s="11">
        <f t="shared" si="45"/>
        <v>0</v>
      </c>
      <c r="BC94" s="11">
        <f t="shared" si="45"/>
        <v>0</v>
      </c>
      <c r="BD94" s="11">
        <f t="shared" si="45"/>
        <v>0</v>
      </c>
      <c r="BE94" s="11">
        <f t="shared" si="45"/>
        <v>0</v>
      </c>
      <c r="BF94" s="11">
        <f t="shared" si="45"/>
        <v>0</v>
      </c>
      <c r="BG94" s="11">
        <v>0</v>
      </c>
      <c r="BH94" s="11">
        <v>0</v>
      </c>
      <c r="BI94" s="11">
        <v>0</v>
      </c>
      <c r="BJ94" s="11">
        <v>0</v>
      </c>
      <c r="BK94" s="11">
        <f t="shared" si="45"/>
        <v>0</v>
      </c>
      <c r="BL94" s="11">
        <f t="shared" si="45"/>
        <v>0</v>
      </c>
      <c r="BM94" s="11">
        <f t="shared" si="45"/>
        <v>0</v>
      </c>
      <c r="BN94" s="11">
        <f t="shared" si="45"/>
        <v>0</v>
      </c>
      <c r="BO94" s="174"/>
      <c r="BP94" s="76" t="s">
        <v>27</v>
      </c>
      <c r="BQ94" s="84">
        <f>COUNTIF(D91:BN91,"&gt;0")</f>
        <v>0</v>
      </c>
      <c r="BR94" s="11">
        <v>0</v>
      </c>
      <c r="BS94" s="11">
        <f t="shared" ref="BS94:CH94" si="46">SUM((BS91+BS92)*BS93)</f>
        <v>0</v>
      </c>
      <c r="BT94" s="11">
        <f t="shared" si="46"/>
        <v>0</v>
      </c>
      <c r="BU94" s="11">
        <f t="shared" si="46"/>
        <v>0</v>
      </c>
      <c r="BV94" s="11">
        <f t="shared" si="46"/>
        <v>0</v>
      </c>
      <c r="BW94" s="11">
        <f t="shared" si="46"/>
        <v>0</v>
      </c>
      <c r="BX94" s="11">
        <f t="shared" si="46"/>
        <v>0</v>
      </c>
      <c r="BY94" s="11">
        <f t="shared" si="46"/>
        <v>0</v>
      </c>
      <c r="BZ94" s="11">
        <f t="shared" si="46"/>
        <v>0</v>
      </c>
      <c r="CA94" s="11">
        <f t="shared" si="46"/>
        <v>0</v>
      </c>
      <c r="CB94" s="11">
        <f t="shared" si="46"/>
        <v>0</v>
      </c>
      <c r="CC94" s="11">
        <f t="shared" si="46"/>
        <v>0</v>
      </c>
      <c r="CD94" s="11">
        <f t="shared" si="46"/>
        <v>0</v>
      </c>
      <c r="CE94" s="11">
        <f t="shared" si="46"/>
        <v>0</v>
      </c>
      <c r="CF94" s="11">
        <f t="shared" si="46"/>
        <v>0</v>
      </c>
      <c r="CG94" s="11">
        <f t="shared" si="46"/>
        <v>0</v>
      </c>
      <c r="CH94" s="11">
        <f t="shared" si="46"/>
        <v>0</v>
      </c>
      <c r="CI94" s="175"/>
      <c r="CJ94" s="76" t="s">
        <v>28</v>
      </c>
      <c r="CK94" s="46">
        <f>COUNTIF(BR91:CH91,"&gt;0")</f>
        <v>0</v>
      </c>
      <c r="CL94" s="76" t="s">
        <v>27</v>
      </c>
      <c r="CM94" s="46">
        <f>SUM(CK94+BQ94)</f>
        <v>0</v>
      </c>
    </row>
    <row r="95" spans="1:91" x14ac:dyDescent="0.25">
      <c r="A95" s="5">
        <v>23</v>
      </c>
      <c r="B95" s="335" t="str">
        <f>VLOOKUP(A95,'Numéro licences'!$H$4:$I$47,2)</f>
        <v>SPITAELS Bernard</v>
      </c>
      <c r="C95" s="66" t="s">
        <v>4</v>
      </c>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68">
        <f>SUM(D95:BN95)</f>
        <v>0</v>
      </c>
      <c r="BP95" s="76" t="s">
        <v>14</v>
      </c>
      <c r="BQ95" s="82">
        <f>SUM(BO95+BO96)</f>
        <v>0</v>
      </c>
      <c r="BR95" s="40"/>
      <c r="BS95" s="40">
        <v>908</v>
      </c>
      <c r="BT95" s="40"/>
      <c r="BU95" s="17"/>
      <c r="BV95" s="40"/>
      <c r="BW95" s="40"/>
      <c r="BX95" s="40"/>
      <c r="BY95" s="40"/>
      <c r="BZ95" s="40"/>
      <c r="CA95" s="40"/>
      <c r="CB95" s="40"/>
      <c r="CC95" s="40"/>
      <c r="CD95" s="40"/>
      <c r="CE95" s="40"/>
      <c r="CF95" s="40"/>
      <c r="CG95" s="40"/>
      <c r="CH95" s="40"/>
      <c r="CI95" s="40">
        <f>SUM(BR95:CH95)</f>
        <v>908</v>
      </c>
      <c r="CJ95" s="76" t="s">
        <v>14</v>
      </c>
      <c r="CK95" s="41">
        <f>SUM(CI95+CI96)</f>
        <v>1033</v>
      </c>
      <c r="CL95" s="76" t="s">
        <v>14</v>
      </c>
      <c r="CM95" s="28">
        <f>SUM(BQ95+CK95)</f>
        <v>1033</v>
      </c>
    </row>
    <row r="96" spans="1:91" x14ac:dyDescent="0.25">
      <c r="A96" s="34"/>
      <c r="B96" s="336"/>
      <c r="C96" s="66" t="s">
        <v>5</v>
      </c>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68">
        <f>SUM(D96:BN96)</f>
        <v>0</v>
      </c>
      <c r="BP96" s="76" t="s">
        <v>15</v>
      </c>
      <c r="BQ96" s="83">
        <f>SUM(D98:BN98)</f>
        <v>0</v>
      </c>
      <c r="BR96" s="40"/>
      <c r="BS96" s="40">
        <v>125</v>
      </c>
      <c r="BT96" s="40"/>
      <c r="BU96" s="16"/>
      <c r="BV96" s="40"/>
      <c r="BW96" s="40"/>
      <c r="BX96" s="40"/>
      <c r="BY96" s="40"/>
      <c r="BZ96" s="40"/>
      <c r="CA96" s="40"/>
      <c r="CB96" s="40"/>
      <c r="CC96" s="40"/>
      <c r="CD96" s="40"/>
      <c r="CE96" s="40"/>
      <c r="CF96" s="40"/>
      <c r="CG96" s="40"/>
      <c r="CH96" s="40"/>
      <c r="CI96" s="40">
        <f>SUM(BR96:CH96)</f>
        <v>125</v>
      </c>
      <c r="CJ96" s="76" t="s">
        <v>15</v>
      </c>
      <c r="CK96" s="70">
        <f>SUM(BR98:CH98)</f>
        <v>1033</v>
      </c>
      <c r="CL96" s="76" t="s">
        <v>15</v>
      </c>
      <c r="CM96" s="71">
        <f>SUM(CK96+BQ96)</f>
        <v>1033</v>
      </c>
    </row>
    <row r="97" spans="1:97" x14ac:dyDescent="0.25">
      <c r="B97" s="336"/>
      <c r="C97" s="4"/>
      <c r="D97" s="11">
        <v>0</v>
      </c>
      <c r="E97" s="11">
        <v>0</v>
      </c>
      <c r="F97" s="11">
        <v>0</v>
      </c>
      <c r="G97" s="11">
        <v>0</v>
      </c>
      <c r="H97" s="11">
        <v>0</v>
      </c>
      <c r="I97" s="11">
        <v>0</v>
      </c>
      <c r="J97" s="11">
        <v>0</v>
      </c>
      <c r="K97" s="11">
        <v>0</v>
      </c>
      <c r="L97" s="11">
        <v>0</v>
      </c>
      <c r="M97" s="11">
        <v>0</v>
      </c>
      <c r="N97" s="11">
        <v>0</v>
      </c>
      <c r="O97" s="11">
        <v>0</v>
      </c>
      <c r="P97" s="11">
        <v>0</v>
      </c>
      <c r="Q97" s="11">
        <v>0</v>
      </c>
      <c r="R97" s="11">
        <v>0</v>
      </c>
      <c r="S97" s="11">
        <v>0</v>
      </c>
      <c r="T97" s="11">
        <v>0</v>
      </c>
      <c r="U97" s="11">
        <v>0</v>
      </c>
      <c r="V97" s="11">
        <v>0</v>
      </c>
      <c r="W97" s="11">
        <v>0</v>
      </c>
      <c r="X97" s="11">
        <v>0</v>
      </c>
      <c r="Y97" s="11">
        <v>0</v>
      </c>
      <c r="Z97" s="11">
        <v>0</v>
      </c>
      <c r="AA97" s="11">
        <v>0</v>
      </c>
      <c r="AB97" s="11">
        <v>0</v>
      </c>
      <c r="AC97" s="11">
        <v>0</v>
      </c>
      <c r="AD97" s="11">
        <v>0</v>
      </c>
      <c r="AE97" s="11">
        <v>0</v>
      </c>
      <c r="AF97" s="11">
        <v>0</v>
      </c>
      <c r="AG97" s="11">
        <v>0</v>
      </c>
      <c r="AH97" s="11">
        <v>0</v>
      </c>
      <c r="AI97" s="11">
        <v>0</v>
      </c>
      <c r="AJ97" s="11">
        <v>0</v>
      </c>
      <c r="AK97" s="11">
        <v>0</v>
      </c>
      <c r="AL97" s="11">
        <v>0</v>
      </c>
      <c r="AM97" s="11">
        <v>0</v>
      </c>
      <c r="AN97" s="11">
        <v>0</v>
      </c>
      <c r="AO97" s="11">
        <v>0</v>
      </c>
      <c r="AP97" s="11">
        <v>0</v>
      </c>
      <c r="AQ97" s="11">
        <v>0</v>
      </c>
      <c r="AR97" s="11">
        <v>0</v>
      </c>
      <c r="AS97" s="11">
        <v>0</v>
      </c>
      <c r="AT97" s="11">
        <v>0</v>
      </c>
      <c r="AU97" s="11">
        <v>0</v>
      </c>
      <c r="AV97" s="11">
        <v>0</v>
      </c>
      <c r="AW97" s="11">
        <v>0</v>
      </c>
      <c r="AX97" s="11">
        <v>0</v>
      </c>
      <c r="AY97" s="11">
        <v>0</v>
      </c>
      <c r="AZ97" s="11">
        <v>0</v>
      </c>
      <c r="BA97" s="11">
        <v>0</v>
      </c>
      <c r="BB97" s="11">
        <v>0</v>
      </c>
      <c r="BC97" s="11">
        <v>0</v>
      </c>
      <c r="BD97" s="11">
        <v>0</v>
      </c>
      <c r="BE97" s="11">
        <v>0</v>
      </c>
      <c r="BF97" s="11">
        <v>0</v>
      </c>
      <c r="BG97" s="11">
        <v>0</v>
      </c>
      <c r="BH97" s="11">
        <v>0</v>
      </c>
      <c r="BI97" s="11">
        <v>0</v>
      </c>
      <c r="BJ97" s="11">
        <v>0</v>
      </c>
      <c r="BK97" s="11">
        <v>0</v>
      </c>
      <c r="BL97" s="11">
        <v>0</v>
      </c>
      <c r="BM97" s="11">
        <v>0</v>
      </c>
      <c r="BN97" s="11">
        <v>0</v>
      </c>
      <c r="BO97" s="174"/>
      <c r="BP97" s="76" t="s">
        <v>16</v>
      </c>
      <c r="BQ97" s="84">
        <f>SUM(C97:BN97)</f>
        <v>0</v>
      </c>
      <c r="BR97" s="11">
        <v>0</v>
      </c>
      <c r="BS97" s="11">
        <v>1</v>
      </c>
      <c r="BT97" s="11">
        <v>0</v>
      </c>
      <c r="BU97" s="11">
        <v>0</v>
      </c>
      <c r="BV97" s="11">
        <v>0</v>
      </c>
      <c r="BW97" s="11">
        <v>0</v>
      </c>
      <c r="BX97" s="11">
        <v>0</v>
      </c>
      <c r="BY97" s="11">
        <v>0</v>
      </c>
      <c r="BZ97" s="11">
        <v>0</v>
      </c>
      <c r="CA97" s="11">
        <v>0</v>
      </c>
      <c r="CB97" s="11">
        <v>0</v>
      </c>
      <c r="CC97" s="11">
        <v>0</v>
      </c>
      <c r="CD97" s="11">
        <v>0</v>
      </c>
      <c r="CE97" s="11">
        <v>0</v>
      </c>
      <c r="CF97" s="11">
        <v>0</v>
      </c>
      <c r="CG97" s="11">
        <v>0</v>
      </c>
      <c r="CH97" s="11">
        <v>0</v>
      </c>
      <c r="CI97" s="175"/>
      <c r="CJ97" s="76" t="s">
        <v>16</v>
      </c>
      <c r="CK97" s="46">
        <f>SUM(BR97:CI97)</f>
        <v>1</v>
      </c>
      <c r="CL97" s="76" t="s">
        <v>16</v>
      </c>
      <c r="CM97" s="46">
        <f>SUM(CK97+BQ97)</f>
        <v>1</v>
      </c>
    </row>
    <row r="98" spans="1:97" x14ac:dyDescent="0.25">
      <c r="B98" s="337"/>
      <c r="C98" s="4"/>
      <c r="D98" s="11">
        <f t="shared" ref="D98:BN98" si="47">SUM((D95+D96)*D97)</f>
        <v>0</v>
      </c>
      <c r="E98" s="11">
        <f t="shared" si="47"/>
        <v>0</v>
      </c>
      <c r="F98" s="11">
        <f t="shared" si="47"/>
        <v>0</v>
      </c>
      <c r="G98" s="11">
        <f t="shared" si="47"/>
        <v>0</v>
      </c>
      <c r="H98" s="11">
        <f t="shared" si="47"/>
        <v>0</v>
      </c>
      <c r="I98" s="11">
        <f t="shared" si="47"/>
        <v>0</v>
      </c>
      <c r="J98" s="11">
        <f t="shared" si="47"/>
        <v>0</v>
      </c>
      <c r="K98" s="11">
        <f t="shared" si="47"/>
        <v>0</v>
      </c>
      <c r="L98" s="11">
        <f t="shared" si="47"/>
        <v>0</v>
      </c>
      <c r="M98" s="11">
        <f t="shared" si="47"/>
        <v>0</v>
      </c>
      <c r="N98" s="11">
        <f t="shared" si="47"/>
        <v>0</v>
      </c>
      <c r="O98" s="11">
        <f t="shared" si="47"/>
        <v>0</v>
      </c>
      <c r="P98" s="11">
        <f t="shared" si="47"/>
        <v>0</v>
      </c>
      <c r="Q98" s="11">
        <f t="shared" si="47"/>
        <v>0</v>
      </c>
      <c r="R98" s="11">
        <f t="shared" si="47"/>
        <v>0</v>
      </c>
      <c r="S98" s="11">
        <f t="shared" si="47"/>
        <v>0</v>
      </c>
      <c r="T98" s="11">
        <f t="shared" si="47"/>
        <v>0</v>
      </c>
      <c r="U98" s="11">
        <f t="shared" si="47"/>
        <v>0</v>
      </c>
      <c r="V98" s="11">
        <f t="shared" si="47"/>
        <v>0</v>
      </c>
      <c r="W98" s="11">
        <f t="shared" si="47"/>
        <v>0</v>
      </c>
      <c r="X98" s="11">
        <f t="shared" si="47"/>
        <v>0</v>
      </c>
      <c r="Y98" s="11">
        <f t="shared" si="47"/>
        <v>0</v>
      </c>
      <c r="Z98" s="11">
        <f t="shared" si="47"/>
        <v>0</v>
      </c>
      <c r="AA98" s="11">
        <f t="shared" si="47"/>
        <v>0</v>
      </c>
      <c r="AB98" s="11">
        <f t="shared" si="47"/>
        <v>0</v>
      </c>
      <c r="AC98" s="11">
        <f t="shared" si="47"/>
        <v>0</v>
      </c>
      <c r="AD98" s="11">
        <f t="shared" si="47"/>
        <v>0</v>
      </c>
      <c r="AE98" s="11">
        <f t="shared" si="47"/>
        <v>0</v>
      </c>
      <c r="AF98" s="11">
        <f t="shared" si="47"/>
        <v>0</v>
      </c>
      <c r="AG98" s="11">
        <f t="shared" si="47"/>
        <v>0</v>
      </c>
      <c r="AH98" s="11">
        <f t="shared" si="47"/>
        <v>0</v>
      </c>
      <c r="AI98" s="11">
        <f t="shared" si="47"/>
        <v>0</v>
      </c>
      <c r="AJ98" s="11">
        <f t="shared" si="47"/>
        <v>0</v>
      </c>
      <c r="AK98" s="11">
        <f t="shared" si="47"/>
        <v>0</v>
      </c>
      <c r="AL98" s="11">
        <f t="shared" si="47"/>
        <v>0</v>
      </c>
      <c r="AM98" s="11">
        <f t="shared" si="47"/>
        <v>0</v>
      </c>
      <c r="AN98" s="11">
        <f t="shared" si="47"/>
        <v>0</v>
      </c>
      <c r="AO98" s="11">
        <f t="shared" si="47"/>
        <v>0</v>
      </c>
      <c r="AP98" s="11">
        <f t="shared" si="47"/>
        <v>0</v>
      </c>
      <c r="AQ98" s="11">
        <f t="shared" si="47"/>
        <v>0</v>
      </c>
      <c r="AR98" s="11">
        <f t="shared" si="47"/>
        <v>0</v>
      </c>
      <c r="AS98" s="11">
        <f t="shared" si="47"/>
        <v>0</v>
      </c>
      <c r="AT98" s="11">
        <f t="shared" si="47"/>
        <v>0</v>
      </c>
      <c r="AU98" s="11">
        <f t="shared" si="47"/>
        <v>0</v>
      </c>
      <c r="AV98" s="11">
        <f t="shared" si="47"/>
        <v>0</v>
      </c>
      <c r="AW98" s="11">
        <f t="shared" si="47"/>
        <v>0</v>
      </c>
      <c r="AX98" s="11">
        <f t="shared" si="47"/>
        <v>0</v>
      </c>
      <c r="AY98" s="11">
        <f t="shared" si="47"/>
        <v>0</v>
      </c>
      <c r="AZ98" s="11">
        <f t="shared" si="47"/>
        <v>0</v>
      </c>
      <c r="BA98" s="11">
        <f t="shared" si="47"/>
        <v>0</v>
      </c>
      <c r="BB98" s="11">
        <f t="shared" si="47"/>
        <v>0</v>
      </c>
      <c r="BC98" s="11">
        <f t="shared" si="47"/>
        <v>0</v>
      </c>
      <c r="BD98" s="11">
        <f t="shared" si="47"/>
        <v>0</v>
      </c>
      <c r="BE98" s="11">
        <f t="shared" si="47"/>
        <v>0</v>
      </c>
      <c r="BF98" s="11">
        <f t="shared" si="47"/>
        <v>0</v>
      </c>
      <c r="BG98" s="11">
        <v>0</v>
      </c>
      <c r="BH98" s="11">
        <v>0</v>
      </c>
      <c r="BI98" s="11">
        <v>0</v>
      </c>
      <c r="BJ98" s="11">
        <v>0</v>
      </c>
      <c r="BK98" s="11">
        <f t="shared" si="47"/>
        <v>0</v>
      </c>
      <c r="BL98" s="11">
        <f t="shared" si="47"/>
        <v>0</v>
      </c>
      <c r="BM98" s="11">
        <f t="shared" si="47"/>
        <v>0</v>
      </c>
      <c r="BN98" s="11">
        <f t="shared" si="47"/>
        <v>0</v>
      </c>
      <c r="BO98" s="174"/>
      <c r="BP98" s="76" t="s">
        <v>27</v>
      </c>
      <c r="BQ98" s="84">
        <f>COUNTIF(D95:BN95,"&gt;0")</f>
        <v>0</v>
      </c>
      <c r="BR98" s="11">
        <v>0</v>
      </c>
      <c r="BS98" s="11">
        <f t="shared" ref="BS98:CH98" si="48">SUM((BS95+BS96)*BS97)</f>
        <v>1033</v>
      </c>
      <c r="BT98" s="11">
        <f t="shared" si="48"/>
        <v>0</v>
      </c>
      <c r="BU98" s="11">
        <f t="shared" si="48"/>
        <v>0</v>
      </c>
      <c r="BV98" s="11">
        <f t="shared" si="48"/>
        <v>0</v>
      </c>
      <c r="BW98" s="11">
        <f t="shared" si="48"/>
        <v>0</v>
      </c>
      <c r="BX98" s="11">
        <f t="shared" si="48"/>
        <v>0</v>
      </c>
      <c r="BY98" s="11">
        <f t="shared" si="48"/>
        <v>0</v>
      </c>
      <c r="BZ98" s="11">
        <f t="shared" si="48"/>
        <v>0</v>
      </c>
      <c r="CA98" s="11">
        <f t="shared" si="48"/>
        <v>0</v>
      </c>
      <c r="CB98" s="11">
        <f t="shared" si="48"/>
        <v>0</v>
      </c>
      <c r="CC98" s="11">
        <f t="shared" si="48"/>
        <v>0</v>
      </c>
      <c r="CD98" s="11">
        <f t="shared" si="48"/>
        <v>0</v>
      </c>
      <c r="CE98" s="11">
        <f t="shared" si="48"/>
        <v>0</v>
      </c>
      <c r="CF98" s="11">
        <f t="shared" si="48"/>
        <v>0</v>
      </c>
      <c r="CG98" s="11">
        <f t="shared" si="48"/>
        <v>0</v>
      </c>
      <c r="CH98" s="11">
        <f t="shared" si="48"/>
        <v>0</v>
      </c>
      <c r="CI98" s="175"/>
      <c r="CJ98" s="76" t="s">
        <v>28</v>
      </c>
      <c r="CK98" s="46">
        <f>COUNTIF(BR95:CH95,"&gt;0")</f>
        <v>1</v>
      </c>
      <c r="CL98" s="76" t="s">
        <v>27</v>
      </c>
      <c r="CM98" s="46">
        <f>SUM(CK98+BQ98)</f>
        <v>1</v>
      </c>
    </row>
    <row r="99" spans="1:97" ht="12.6" customHeight="1" x14ac:dyDescent="0.25">
      <c r="A99" s="5">
        <v>24</v>
      </c>
      <c r="B99" s="335" t="str">
        <f>VLOOKUP(A99,'Numéro licences'!$H$4:$I$47,2)</f>
        <v>STRYPSTEIN Nicolas</v>
      </c>
      <c r="C99" s="66" t="s">
        <v>4</v>
      </c>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68">
        <f>SUM(D99:BN99)</f>
        <v>0</v>
      </c>
      <c r="BP99" s="76" t="s">
        <v>14</v>
      </c>
      <c r="BQ99" s="82">
        <f>SUM(BO99+BO100)</f>
        <v>0</v>
      </c>
      <c r="BR99" s="40"/>
      <c r="BS99" s="40"/>
      <c r="BT99" s="40"/>
      <c r="BU99" s="17"/>
      <c r="BV99" s="40"/>
      <c r="BW99" s="40"/>
      <c r="BX99" s="40"/>
      <c r="BY99" s="40"/>
      <c r="BZ99" s="40"/>
      <c r="CA99" s="40"/>
      <c r="CB99" s="40"/>
      <c r="CC99" s="40"/>
      <c r="CD99" s="40"/>
      <c r="CE99" s="40"/>
      <c r="CF99" s="40"/>
      <c r="CG99" s="40"/>
      <c r="CH99" s="40"/>
      <c r="CI99" s="40">
        <f>SUM(BR99:CH99)</f>
        <v>0</v>
      </c>
      <c r="CJ99" s="76" t="s">
        <v>14</v>
      </c>
      <c r="CK99" s="41">
        <f>SUM(CI99+CI100)</f>
        <v>0</v>
      </c>
      <c r="CL99" s="76" t="s">
        <v>14</v>
      </c>
      <c r="CM99" s="28">
        <f>SUM(BQ99+CK99)</f>
        <v>0</v>
      </c>
      <c r="CQ99" s="340"/>
      <c r="CR99" s="340"/>
      <c r="CS99" s="340"/>
    </row>
    <row r="100" spans="1:97" x14ac:dyDescent="0.25">
      <c r="A100" s="34"/>
      <c r="B100" s="336"/>
      <c r="C100" s="66" t="s">
        <v>5</v>
      </c>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68">
        <f>SUM(D100:BN100)</f>
        <v>0</v>
      </c>
      <c r="BP100" s="76" t="s">
        <v>15</v>
      </c>
      <c r="BQ100" s="83">
        <f>SUM(D102:BN102)</f>
        <v>0</v>
      </c>
      <c r="BR100" s="40"/>
      <c r="BS100" s="40"/>
      <c r="BT100" s="40"/>
      <c r="BU100" s="16"/>
      <c r="BV100" s="40"/>
      <c r="BW100" s="40"/>
      <c r="BX100" s="40"/>
      <c r="BY100" s="40"/>
      <c r="BZ100" s="40"/>
      <c r="CA100" s="40"/>
      <c r="CB100" s="40"/>
      <c r="CC100" s="40"/>
      <c r="CD100" s="40"/>
      <c r="CE100" s="40"/>
      <c r="CF100" s="40"/>
      <c r="CG100" s="40"/>
      <c r="CH100" s="40"/>
      <c r="CI100" s="40">
        <f>SUM(BR100:CH100)</f>
        <v>0</v>
      </c>
      <c r="CJ100" s="76" t="s">
        <v>15</v>
      </c>
      <c r="CK100" s="70">
        <f>SUM(BR102:CH102)</f>
        <v>0</v>
      </c>
      <c r="CL100" s="76" t="s">
        <v>15</v>
      </c>
      <c r="CM100" s="71">
        <f>SUM(CK100+BQ100)</f>
        <v>0</v>
      </c>
    </row>
    <row r="101" spans="1:97" x14ac:dyDescent="0.25">
      <c r="B101" s="336"/>
      <c r="C101" s="4"/>
      <c r="D101" s="11">
        <v>0</v>
      </c>
      <c r="E101" s="11">
        <v>0</v>
      </c>
      <c r="F101" s="11">
        <v>0</v>
      </c>
      <c r="G101" s="11">
        <v>0</v>
      </c>
      <c r="H101" s="11">
        <v>0</v>
      </c>
      <c r="I101" s="11">
        <v>0</v>
      </c>
      <c r="J101" s="11">
        <v>0</v>
      </c>
      <c r="K101" s="11">
        <v>0</v>
      </c>
      <c r="L101" s="11">
        <v>0</v>
      </c>
      <c r="M101" s="11">
        <v>0</v>
      </c>
      <c r="N101" s="11">
        <v>0</v>
      </c>
      <c r="O101" s="11">
        <v>0</v>
      </c>
      <c r="P101" s="11">
        <v>0</v>
      </c>
      <c r="Q101" s="11">
        <v>0</v>
      </c>
      <c r="R101" s="11">
        <v>0</v>
      </c>
      <c r="S101" s="11">
        <v>0</v>
      </c>
      <c r="T101" s="11">
        <v>0</v>
      </c>
      <c r="U101" s="11">
        <v>0</v>
      </c>
      <c r="V101" s="11">
        <v>0</v>
      </c>
      <c r="W101" s="11">
        <v>0</v>
      </c>
      <c r="X101" s="11">
        <v>0</v>
      </c>
      <c r="Y101" s="11">
        <v>0</v>
      </c>
      <c r="Z101" s="11">
        <v>0</v>
      </c>
      <c r="AA101" s="11">
        <v>0</v>
      </c>
      <c r="AB101" s="11">
        <v>0</v>
      </c>
      <c r="AC101" s="11">
        <v>0</v>
      </c>
      <c r="AD101" s="11">
        <v>0</v>
      </c>
      <c r="AE101" s="11">
        <v>0</v>
      </c>
      <c r="AF101" s="11">
        <v>0</v>
      </c>
      <c r="AG101" s="11">
        <v>0</v>
      </c>
      <c r="AH101" s="11">
        <v>0</v>
      </c>
      <c r="AI101" s="11">
        <v>0</v>
      </c>
      <c r="AJ101" s="11">
        <v>0</v>
      </c>
      <c r="AK101" s="11">
        <v>0</v>
      </c>
      <c r="AL101" s="11">
        <v>0</v>
      </c>
      <c r="AM101" s="11">
        <v>0</v>
      </c>
      <c r="AN101" s="11">
        <v>0</v>
      </c>
      <c r="AO101" s="11">
        <v>0</v>
      </c>
      <c r="AP101" s="11">
        <v>0</v>
      </c>
      <c r="AQ101" s="11">
        <v>0</v>
      </c>
      <c r="AR101" s="11">
        <v>0</v>
      </c>
      <c r="AS101" s="11">
        <v>0</v>
      </c>
      <c r="AT101" s="11">
        <v>0</v>
      </c>
      <c r="AU101" s="11">
        <v>0</v>
      </c>
      <c r="AV101" s="11">
        <v>0</v>
      </c>
      <c r="AW101" s="11">
        <v>0</v>
      </c>
      <c r="AX101" s="11">
        <v>0</v>
      </c>
      <c r="AY101" s="11">
        <v>0</v>
      </c>
      <c r="AZ101" s="11">
        <v>0</v>
      </c>
      <c r="BA101" s="11">
        <v>0</v>
      </c>
      <c r="BB101" s="11">
        <v>0</v>
      </c>
      <c r="BC101" s="11">
        <v>0</v>
      </c>
      <c r="BD101" s="11">
        <v>0</v>
      </c>
      <c r="BE101" s="11">
        <v>0</v>
      </c>
      <c r="BF101" s="11">
        <v>0</v>
      </c>
      <c r="BG101" s="11">
        <v>0</v>
      </c>
      <c r="BH101" s="11">
        <v>0</v>
      </c>
      <c r="BI101" s="11">
        <v>0</v>
      </c>
      <c r="BJ101" s="11">
        <v>0</v>
      </c>
      <c r="BK101" s="11">
        <v>0</v>
      </c>
      <c r="BL101" s="11">
        <v>0</v>
      </c>
      <c r="BM101" s="11">
        <v>0</v>
      </c>
      <c r="BN101" s="11">
        <v>0</v>
      </c>
      <c r="BO101" s="174"/>
      <c r="BP101" s="76" t="s">
        <v>16</v>
      </c>
      <c r="BQ101" s="84">
        <f>SUM(C101:BN101)</f>
        <v>0</v>
      </c>
      <c r="BR101" s="11">
        <v>0</v>
      </c>
      <c r="BS101" s="11">
        <v>0</v>
      </c>
      <c r="BT101" s="11">
        <v>0</v>
      </c>
      <c r="BU101" s="11">
        <v>0</v>
      </c>
      <c r="BV101" s="11">
        <v>0</v>
      </c>
      <c r="BW101" s="11">
        <v>0</v>
      </c>
      <c r="BX101" s="11">
        <v>0</v>
      </c>
      <c r="BY101" s="11">
        <v>0</v>
      </c>
      <c r="BZ101" s="11">
        <v>0</v>
      </c>
      <c r="CA101" s="11">
        <v>0</v>
      </c>
      <c r="CB101" s="11">
        <v>0</v>
      </c>
      <c r="CC101" s="11">
        <v>0</v>
      </c>
      <c r="CD101" s="11">
        <v>0</v>
      </c>
      <c r="CE101" s="11">
        <v>0</v>
      </c>
      <c r="CF101" s="11">
        <v>0</v>
      </c>
      <c r="CG101" s="11">
        <v>0</v>
      </c>
      <c r="CH101" s="11">
        <v>0</v>
      </c>
      <c r="CI101" s="175"/>
      <c r="CJ101" s="76" t="s">
        <v>16</v>
      </c>
      <c r="CK101" s="46">
        <f>SUM(BR101:CI101)</f>
        <v>0</v>
      </c>
      <c r="CL101" s="76" t="s">
        <v>16</v>
      </c>
      <c r="CM101" s="46">
        <f>SUM(CK101+BQ101)</f>
        <v>0</v>
      </c>
    </row>
    <row r="102" spans="1:97" x14ac:dyDescent="0.25">
      <c r="B102" s="337"/>
      <c r="C102" s="4"/>
      <c r="D102" s="11">
        <f t="shared" ref="D102:BN102" si="49">SUM((D99+D100)*D101)</f>
        <v>0</v>
      </c>
      <c r="E102" s="11">
        <f t="shared" si="49"/>
        <v>0</v>
      </c>
      <c r="F102" s="11">
        <f t="shared" si="49"/>
        <v>0</v>
      </c>
      <c r="G102" s="11">
        <f t="shared" si="49"/>
        <v>0</v>
      </c>
      <c r="H102" s="11">
        <f t="shared" si="49"/>
        <v>0</v>
      </c>
      <c r="I102" s="11">
        <f t="shared" si="49"/>
        <v>0</v>
      </c>
      <c r="J102" s="11">
        <f t="shared" si="49"/>
        <v>0</v>
      </c>
      <c r="K102" s="11">
        <f t="shared" si="49"/>
        <v>0</v>
      </c>
      <c r="L102" s="11">
        <f t="shared" si="49"/>
        <v>0</v>
      </c>
      <c r="M102" s="11">
        <f t="shared" si="49"/>
        <v>0</v>
      </c>
      <c r="N102" s="11">
        <f t="shared" si="49"/>
        <v>0</v>
      </c>
      <c r="O102" s="11">
        <f t="shared" si="49"/>
        <v>0</v>
      </c>
      <c r="P102" s="11">
        <f t="shared" si="49"/>
        <v>0</v>
      </c>
      <c r="Q102" s="11">
        <f t="shared" si="49"/>
        <v>0</v>
      </c>
      <c r="R102" s="11">
        <f t="shared" si="49"/>
        <v>0</v>
      </c>
      <c r="S102" s="11">
        <f t="shared" si="49"/>
        <v>0</v>
      </c>
      <c r="T102" s="11">
        <f t="shared" si="49"/>
        <v>0</v>
      </c>
      <c r="U102" s="11">
        <f t="shared" si="49"/>
        <v>0</v>
      </c>
      <c r="V102" s="11">
        <f t="shared" si="49"/>
        <v>0</v>
      </c>
      <c r="W102" s="11">
        <f t="shared" si="49"/>
        <v>0</v>
      </c>
      <c r="X102" s="11">
        <f t="shared" si="49"/>
        <v>0</v>
      </c>
      <c r="Y102" s="11">
        <f t="shared" si="49"/>
        <v>0</v>
      </c>
      <c r="Z102" s="11">
        <f t="shared" si="49"/>
        <v>0</v>
      </c>
      <c r="AA102" s="11">
        <f t="shared" si="49"/>
        <v>0</v>
      </c>
      <c r="AB102" s="11">
        <f t="shared" si="49"/>
        <v>0</v>
      </c>
      <c r="AC102" s="11">
        <f t="shared" si="49"/>
        <v>0</v>
      </c>
      <c r="AD102" s="11">
        <f t="shared" si="49"/>
        <v>0</v>
      </c>
      <c r="AE102" s="11">
        <f t="shared" si="49"/>
        <v>0</v>
      </c>
      <c r="AF102" s="11">
        <f t="shared" si="49"/>
        <v>0</v>
      </c>
      <c r="AG102" s="11">
        <f t="shared" si="49"/>
        <v>0</v>
      </c>
      <c r="AH102" s="11">
        <f t="shared" si="49"/>
        <v>0</v>
      </c>
      <c r="AI102" s="11">
        <f t="shared" si="49"/>
        <v>0</v>
      </c>
      <c r="AJ102" s="11">
        <f t="shared" si="49"/>
        <v>0</v>
      </c>
      <c r="AK102" s="11">
        <f t="shared" si="49"/>
        <v>0</v>
      </c>
      <c r="AL102" s="11">
        <f t="shared" si="49"/>
        <v>0</v>
      </c>
      <c r="AM102" s="11">
        <f t="shared" si="49"/>
        <v>0</v>
      </c>
      <c r="AN102" s="11">
        <f t="shared" si="49"/>
        <v>0</v>
      </c>
      <c r="AO102" s="11">
        <f t="shared" si="49"/>
        <v>0</v>
      </c>
      <c r="AP102" s="11">
        <f t="shared" si="49"/>
        <v>0</v>
      </c>
      <c r="AQ102" s="11">
        <f t="shared" si="49"/>
        <v>0</v>
      </c>
      <c r="AR102" s="11">
        <f t="shared" si="49"/>
        <v>0</v>
      </c>
      <c r="AS102" s="11">
        <f t="shared" si="49"/>
        <v>0</v>
      </c>
      <c r="AT102" s="11">
        <f t="shared" si="49"/>
        <v>0</v>
      </c>
      <c r="AU102" s="11">
        <f t="shared" si="49"/>
        <v>0</v>
      </c>
      <c r="AV102" s="11">
        <f t="shared" si="49"/>
        <v>0</v>
      </c>
      <c r="AW102" s="11">
        <f t="shared" si="49"/>
        <v>0</v>
      </c>
      <c r="AX102" s="11">
        <f t="shared" si="49"/>
        <v>0</v>
      </c>
      <c r="AY102" s="11">
        <f t="shared" si="49"/>
        <v>0</v>
      </c>
      <c r="AZ102" s="11">
        <f t="shared" si="49"/>
        <v>0</v>
      </c>
      <c r="BA102" s="11">
        <f t="shared" si="49"/>
        <v>0</v>
      </c>
      <c r="BB102" s="11">
        <f t="shared" si="49"/>
        <v>0</v>
      </c>
      <c r="BC102" s="11">
        <f t="shared" si="49"/>
        <v>0</v>
      </c>
      <c r="BD102" s="11">
        <f t="shared" si="49"/>
        <v>0</v>
      </c>
      <c r="BE102" s="11">
        <f t="shared" si="49"/>
        <v>0</v>
      </c>
      <c r="BF102" s="11">
        <f t="shared" si="49"/>
        <v>0</v>
      </c>
      <c r="BG102" s="11">
        <v>0</v>
      </c>
      <c r="BH102" s="11">
        <v>0</v>
      </c>
      <c r="BI102" s="11">
        <v>0</v>
      </c>
      <c r="BJ102" s="11">
        <v>0</v>
      </c>
      <c r="BK102" s="11">
        <f t="shared" si="49"/>
        <v>0</v>
      </c>
      <c r="BL102" s="11">
        <f t="shared" si="49"/>
        <v>0</v>
      </c>
      <c r="BM102" s="11">
        <f t="shared" si="49"/>
        <v>0</v>
      </c>
      <c r="BN102" s="11">
        <f t="shared" si="49"/>
        <v>0</v>
      </c>
      <c r="BO102" s="174"/>
      <c r="BP102" s="76" t="s">
        <v>27</v>
      </c>
      <c r="BQ102" s="84">
        <f>COUNTIF(D99:BN99,"&gt;0")</f>
        <v>0</v>
      </c>
      <c r="BR102" s="11">
        <v>0</v>
      </c>
      <c r="BS102" s="11">
        <f t="shared" ref="BS102:CH102" si="50">SUM((BS99+BS100)*BS101)</f>
        <v>0</v>
      </c>
      <c r="BT102" s="11">
        <f t="shared" si="50"/>
        <v>0</v>
      </c>
      <c r="BU102" s="11">
        <f t="shared" si="50"/>
        <v>0</v>
      </c>
      <c r="BV102" s="11">
        <f t="shared" si="50"/>
        <v>0</v>
      </c>
      <c r="BW102" s="11">
        <f t="shared" si="50"/>
        <v>0</v>
      </c>
      <c r="BX102" s="11">
        <f t="shared" si="50"/>
        <v>0</v>
      </c>
      <c r="BY102" s="11">
        <f t="shared" si="50"/>
        <v>0</v>
      </c>
      <c r="BZ102" s="11">
        <f t="shared" si="50"/>
        <v>0</v>
      </c>
      <c r="CA102" s="11">
        <f t="shared" si="50"/>
        <v>0</v>
      </c>
      <c r="CB102" s="11">
        <f t="shared" si="50"/>
        <v>0</v>
      </c>
      <c r="CC102" s="11">
        <f t="shared" si="50"/>
        <v>0</v>
      </c>
      <c r="CD102" s="11">
        <f t="shared" si="50"/>
        <v>0</v>
      </c>
      <c r="CE102" s="11">
        <f t="shared" si="50"/>
        <v>0</v>
      </c>
      <c r="CF102" s="11">
        <f t="shared" si="50"/>
        <v>0</v>
      </c>
      <c r="CG102" s="11">
        <f t="shared" si="50"/>
        <v>0</v>
      </c>
      <c r="CH102" s="11">
        <f t="shared" si="50"/>
        <v>0</v>
      </c>
      <c r="CI102" s="175"/>
      <c r="CJ102" s="76" t="s">
        <v>28</v>
      </c>
      <c r="CK102" s="46">
        <f>COUNTIF(BR99:CH99,"&gt;0")</f>
        <v>0</v>
      </c>
      <c r="CL102" s="76" t="s">
        <v>27</v>
      </c>
      <c r="CM102" s="46">
        <f>SUM(CK102+BQ102)</f>
        <v>0</v>
      </c>
    </row>
    <row r="103" spans="1:97" x14ac:dyDescent="0.25">
      <c r="A103" s="5">
        <v>25</v>
      </c>
      <c r="B103" s="335" t="str">
        <f>VLOOKUP(A103,'Numéro licences'!$H$4:$I$47,2)</f>
        <v>TERWAGNE Julien</v>
      </c>
      <c r="C103" s="66" t="s">
        <v>4</v>
      </c>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68">
        <f>SUM(D103:BN103)</f>
        <v>0</v>
      </c>
      <c r="BP103" s="76" t="s">
        <v>14</v>
      </c>
      <c r="BQ103" s="82">
        <f>SUM(BO103+BO104)</f>
        <v>0</v>
      </c>
      <c r="BR103" s="40"/>
      <c r="BS103" s="40"/>
      <c r="BT103" s="40"/>
      <c r="BU103" s="40"/>
      <c r="BV103" s="40"/>
      <c r="BW103" s="40"/>
      <c r="BX103" s="40"/>
      <c r="BY103" s="40"/>
      <c r="BZ103" s="40"/>
      <c r="CA103" s="40"/>
      <c r="CB103" s="40"/>
      <c r="CC103" s="40"/>
      <c r="CD103" s="40"/>
      <c r="CE103" s="40"/>
      <c r="CF103" s="40"/>
      <c r="CG103" s="40"/>
      <c r="CH103" s="40"/>
      <c r="CI103" s="40">
        <f>SUM(BR103:CH103)</f>
        <v>0</v>
      </c>
      <c r="CJ103" s="76" t="s">
        <v>14</v>
      </c>
      <c r="CK103" s="41">
        <f>SUM(CI103+CI104)</f>
        <v>0</v>
      </c>
      <c r="CL103" s="76" t="s">
        <v>14</v>
      </c>
      <c r="CM103" s="28">
        <f>SUM(BQ103+CK103)</f>
        <v>0</v>
      </c>
      <c r="CN103" s="31"/>
    </row>
    <row r="104" spans="1:97" x14ac:dyDescent="0.25">
      <c r="A104" s="34"/>
      <c r="B104" s="336"/>
      <c r="C104" s="66" t="s">
        <v>5</v>
      </c>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68">
        <f>SUM(D104:BN104)</f>
        <v>0</v>
      </c>
      <c r="BP104" s="76" t="s">
        <v>15</v>
      </c>
      <c r="BQ104" s="83">
        <f>SUM(D106:BN106)</f>
        <v>0</v>
      </c>
      <c r="BR104" s="40"/>
      <c r="BS104" s="40"/>
      <c r="BT104" s="40"/>
      <c r="BU104" s="40"/>
      <c r="BV104" s="40"/>
      <c r="BW104" s="40"/>
      <c r="BX104" s="40"/>
      <c r="BY104" s="40"/>
      <c r="BZ104" s="40"/>
      <c r="CA104" s="40"/>
      <c r="CB104" s="40"/>
      <c r="CC104" s="40"/>
      <c r="CD104" s="40"/>
      <c r="CE104" s="40"/>
      <c r="CF104" s="40"/>
      <c r="CG104" s="40"/>
      <c r="CH104" s="40"/>
      <c r="CI104" s="40">
        <f>SUM(BR104:CH104)</f>
        <v>0</v>
      </c>
      <c r="CJ104" s="76" t="s">
        <v>15</v>
      </c>
      <c r="CK104" s="70">
        <f>SUM(BR106:CH106)</f>
        <v>0</v>
      </c>
      <c r="CL104" s="76" t="s">
        <v>15</v>
      </c>
      <c r="CM104" s="71">
        <f>SUM(CK104+BQ104)</f>
        <v>0</v>
      </c>
      <c r="CN104" s="31"/>
    </row>
    <row r="105" spans="1:97" x14ac:dyDescent="0.25">
      <c r="B105" s="336"/>
      <c r="C105" s="4"/>
      <c r="D105" s="11">
        <v>0</v>
      </c>
      <c r="E105" s="11">
        <v>0</v>
      </c>
      <c r="F105" s="11">
        <v>0</v>
      </c>
      <c r="G105" s="11">
        <v>0</v>
      </c>
      <c r="H105" s="11">
        <v>0</v>
      </c>
      <c r="I105" s="11">
        <v>0</v>
      </c>
      <c r="J105" s="11">
        <v>0</v>
      </c>
      <c r="K105" s="11">
        <v>0</v>
      </c>
      <c r="L105" s="11">
        <v>0</v>
      </c>
      <c r="M105" s="11">
        <v>0</v>
      </c>
      <c r="N105" s="11">
        <v>0</v>
      </c>
      <c r="O105" s="11">
        <v>0</v>
      </c>
      <c r="P105" s="11">
        <v>0</v>
      </c>
      <c r="Q105" s="11">
        <v>0</v>
      </c>
      <c r="R105" s="11">
        <v>0</v>
      </c>
      <c r="S105" s="11">
        <v>0</v>
      </c>
      <c r="T105" s="11">
        <v>0</v>
      </c>
      <c r="U105" s="11">
        <v>0</v>
      </c>
      <c r="V105" s="11">
        <v>0</v>
      </c>
      <c r="W105" s="11">
        <v>0</v>
      </c>
      <c r="X105" s="11">
        <v>0</v>
      </c>
      <c r="Y105" s="11">
        <v>0</v>
      </c>
      <c r="Z105" s="11">
        <v>0</v>
      </c>
      <c r="AA105" s="11">
        <v>0</v>
      </c>
      <c r="AB105" s="11">
        <v>0</v>
      </c>
      <c r="AC105" s="11">
        <v>0</v>
      </c>
      <c r="AD105" s="11">
        <v>0</v>
      </c>
      <c r="AE105" s="11">
        <v>0</v>
      </c>
      <c r="AF105" s="11">
        <v>0</v>
      </c>
      <c r="AG105" s="11">
        <v>0</v>
      </c>
      <c r="AH105" s="11">
        <v>0</v>
      </c>
      <c r="AI105" s="11">
        <v>0</v>
      </c>
      <c r="AJ105" s="11">
        <v>0</v>
      </c>
      <c r="AK105" s="11">
        <v>0</v>
      </c>
      <c r="AL105" s="11">
        <v>0</v>
      </c>
      <c r="AM105" s="11">
        <v>0</v>
      </c>
      <c r="AN105" s="11">
        <v>0</v>
      </c>
      <c r="AO105" s="11">
        <v>0</v>
      </c>
      <c r="AP105" s="11">
        <v>0</v>
      </c>
      <c r="AQ105" s="11">
        <v>0</v>
      </c>
      <c r="AR105" s="11">
        <v>0</v>
      </c>
      <c r="AS105" s="11">
        <v>0</v>
      </c>
      <c r="AT105" s="11">
        <v>0</v>
      </c>
      <c r="AU105" s="11">
        <v>0</v>
      </c>
      <c r="AV105" s="11">
        <v>0</v>
      </c>
      <c r="AW105" s="11">
        <v>0</v>
      </c>
      <c r="AX105" s="11">
        <v>0</v>
      </c>
      <c r="AY105" s="11">
        <v>0</v>
      </c>
      <c r="AZ105" s="11">
        <v>0</v>
      </c>
      <c r="BA105" s="11">
        <v>0</v>
      </c>
      <c r="BB105" s="11">
        <v>0</v>
      </c>
      <c r="BC105" s="11">
        <v>0</v>
      </c>
      <c r="BD105" s="11">
        <v>0</v>
      </c>
      <c r="BE105" s="11">
        <v>0</v>
      </c>
      <c r="BF105" s="11">
        <v>0</v>
      </c>
      <c r="BG105" s="11">
        <v>0</v>
      </c>
      <c r="BH105" s="11">
        <v>0</v>
      </c>
      <c r="BI105" s="11">
        <v>0</v>
      </c>
      <c r="BJ105" s="11">
        <v>0</v>
      </c>
      <c r="BK105" s="11">
        <v>0</v>
      </c>
      <c r="BL105" s="11">
        <v>0</v>
      </c>
      <c r="BM105" s="11">
        <v>0</v>
      </c>
      <c r="BN105" s="11">
        <v>0</v>
      </c>
      <c r="BO105" s="174"/>
      <c r="BP105" s="76" t="s">
        <v>16</v>
      </c>
      <c r="BQ105" s="84">
        <f>SUM(C105:BN105)</f>
        <v>0</v>
      </c>
      <c r="BR105" s="11">
        <v>0</v>
      </c>
      <c r="BS105" s="11">
        <v>0</v>
      </c>
      <c r="BT105" s="11">
        <v>0</v>
      </c>
      <c r="BU105" s="11">
        <v>0</v>
      </c>
      <c r="BV105" s="11">
        <v>0</v>
      </c>
      <c r="BW105" s="11">
        <v>0</v>
      </c>
      <c r="BX105" s="11">
        <v>0</v>
      </c>
      <c r="BY105" s="11">
        <v>0</v>
      </c>
      <c r="BZ105" s="11">
        <v>0</v>
      </c>
      <c r="CA105" s="11">
        <v>0</v>
      </c>
      <c r="CB105" s="11">
        <v>0</v>
      </c>
      <c r="CC105" s="11">
        <v>0</v>
      </c>
      <c r="CD105" s="11">
        <v>0</v>
      </c>
      <c r="CE105" s="11">
        <v>0</v>
      </c>
      <c r="CF105" s="11">
        <v>0</v>
      </c>
      <c r="CG105" s="11">
        <v>0</v>
      </c>
      <c r="CH105" s="11">
        <v>0</v>
      </c>
      <c r="CI105" s="175"/>
      <c r="CJ105" s="76" t="s">
        <v>16</v>
      </c>
      <c r="CK105" s="46">
        <f>SUM(BR105:CI105)</f>
        <v>0</v>
      </c>
      <c r="CL105" s="76" t="s">
        <v>16</v>
      </c>
      <c r="CM105" s="46">
        <f>SUM(CK105+BQ105)</f>
        <v>0</v>
      </c>
      <c r="CN105" s="31"/>
    </row>
    <row r="106" spans="1:97" x14ac:dyDescent="0.25">
      <c r="B106" s="337"/>
      <c r="C106" s="4"/>
      <c r="D106" s="11">
        <f t="shared" ref="D106:BN106" si="51">SUM((D103+D104)*D105)</f>
        <v>0</v>
      </c>
      <c r="E106" s="11">
        <f t="shared" si="51"/>
        <v>0</v>
      </c>
      <c r="F106" s="11">
        <f t="shared" si="51"/>
        <v>0</v>
      </c>
      <c r="G106" s="11">
        <f t="shared" si="51"/>
        <v>0</v>
      </c>
      <c r="H106" s="11">
        <f t="shared" si="51"/>
        <v>0</v>
      </c>
      <c r="I106" s="11">
        <f t="shared" si="51"/>
        <v>0</v>
      </c>
      <c r="J106" s="11">
        <f t="shared" si="51"/>
        <v>0</v>
      </c>
      <c r="K106" s="11">
        <f t="shared" si="51"/>
        <v>0</v>
      </c>
      <c r="L106" s="11">
        <f t="shared" si="51"/>
        <v>0</v>
      </c>
      <c r="M106" s="11">
        <f t="shared" si="51"/>
        <v>0</v>
      </c>
      <c r="N106" s="11">
        <f t="shared" si="51"/>
        <v>0</v>
      </c>
      <c r="O106" s="11">
        <f t="shared" si="51"/>
        <v>0</v>
      </c>
      <c r="P106" s="11">
        <f t="shared" si="51"/>
        <v>0</v>
      </c>
      <c r="Q106" s="11">
        <f t="shared" si="51"/>
        <v>0</v>
      </c>
      <c r="R106" s="11">
        <f t="shared" si="51"/>
        <v>0</v>
      </c>
      <c r="S106" s="11">
        <f t="shared" si="51"/>
        <v>0</v>
      </c>
      <c r="T106" s="11">
        <f t="shared" si="51"/>
        <v>0</v>
      </c>
      <c r="U106" s="11">
        <f t="shared" si="51"/>
        <v>0</v>
      </c>
      <c r="V106" s="11">
        <f t="shared" si="51"/>
        <v>0</v>
      </c>
      <c r="W106" s="11">
        <f t="shared" si="51"/>
        <v>0</v>
      </c>
      <c r="X106" s="11">
        <f t="shared" si="51"/>
        <v>0</v>
      </c>
      <c r="Y106" s="11">
        <f t="shared" si="51"/>
        <v>0</v>
      </c>
      <c r="Z106" s="11">
        <f t="shared" si="51"/>
        <v>0</v>
      </c>
      <c r="AA106" s="11">
        <f t="shared" si="51"/>
        <v>0</v>
      </c>
      <c r="AB106" s="11">
        <f t="shared" si="51"/>
        <v>0</v>
      </c>
      <c r="AC106" s="11">
        <f t="shared" si="51"/>
        <v>0</v>
      </c>
      <c r="AD106" s="11">
        <f t="shared" si="51"/>
        <v>0</v>
      </c>
      <c r="AE106" s="11">
        <f t="shared" si="51"/>
        <v>0</v>
      </c>
      <c r="AF106" s="11">
        <f t="shared" si="51"/>
        <v>0</v>
      </c>
      <c r="AG106" s="11">
        <f t="shared" si="51"/>
        <v>0</v>
      </c>
      <c r="AH106" s="11">
        <f t="shared" si="51"/>
        <v>0</v>
      </c>
      <c r="AI106" s="11">
        <f t="shared" si="51"/>
        <v>0</v>
      </c>
      <c r="AJ106" s="11">
        <f t="shared" si="51"/>
        <v>0</v>
      </c>
      <c r="AK106" s="11">
        <f t="shared" si="51"/>
        <v>0</v>
      </c>
      <c r="AL106" s="11">
        <f t="shared" si="51"/>
        <v>0</v>
      </c>
      <c r="AM106" s="11">
        <f t="shared" si="51"/>
        <v>0</v>
      </c>
      <c r="AN106" s="11">
        <f t="shared" si="51"/>
        <v>0</v>
      </c>
      <c r="AO106" s="11">
        <f t="shared" si="51"/>
        <v>0</v>
      </c>
      <c r="AP106" s="11">
        <f t="shared" si="51"/>
        <v>0</v>
      </c>
      <c r="AQ106" s="11">
        <f t="shared" si="51"/>
        <v>0</v>
      </c>
      <c r="AR106" s="11">
        <f t="shared" si="51"/>
        <v>0</v>
      </c>
      <c r="AS106" s="11">
        <f t="shared" si="51"/>
        <v>0</v>
      </c>
      <c r="AT106" s="11">
        <f t="shared" si="51"/>
        <v>0</v>
      </c>
      <c r="AU106" s="11">
        <f t="shared" si="51"/>
        <v>0</v>
      </c>
      <c r="AV106" s="11">
        <f t="shared" si="51"/>
        <v>0</v>
      </c>
      <c r="AW106" s="11">
        <f t="shared" si="51"/>
        <v>0</v>
      </c>
      <c r="AX106" s="11">
        <f t="shared" si="51"/>
        <v>0</v>
      </c>
      <c r="AY106" s="11">
        <f t="shared" si="51"/>
        <v>0</v>
      </c>
      <c r="AZ106" s="11">
        <f t="shared" si="51"/>
        <v>0</v>
      </c>
      <c r="BA106" s="11">
        <f t="shared" si="51"/>
        <v>0</v>
      </c>
      <c r="BB106" s="11">
        <f t="shared" si="51"/>
        <v>0</v>
      </c>
      <c r="BC106" s="11">
        <f t="shared" si="51"/>
        <v>0</v>
      </c>
      <c r="BD106" s="11">
        <f t="shared" si="51"/>
        <v>0</v>
      </c>
      <c r="BE106" s="11">
        <f t="shared" si="51"/>
        <v>0</v>
      </c>
      <c r="BF106" s="11">
        <f t="shared" si="51"/>
        <v>0</v>
      </c>
      <c r="BG106" s="11">
        <v>0</v>
      </c>
      <c r="BH106" s="11">
        <v>0</v>
      </c>
      <c r="BI106" s="11">
        <v>0</v>
      </c>
      <c r="BJ106" s="11">
        <v>0</v>
      </c>
      <c r="BK106" s="11">
        <f t="shared" si="51"/>
        <v>0</v>
      </c>
      <c r="BL106" s="11">
        <f t="shared" si="51"/>
        <v>0</v>
      </c>
      <c r="BM106" s="11">
        <f t="shared" si="51"/>
        <v>0</v>
      </c>
      <c r="BN106" s="11">
        <f t="shared" si="51"/>
        <v>0</v>
      </c>
      <c r="BO106" s="174"/>
      <c r="BP106" s="76" t="s">
        <v>27</v>
      </c>
      <c r="BQ106" s="84">
        <f>COUNTIF(D103:BN103,"&gt;0")</f>
        <v>0</v>
      </c>
      <c r="BR106" s="11">
        <v>0</v>
      </c>
      <c r="BS106" s="11">
        <f t="shared" ref="BS106:CH106" si="52">SUM((BS103+BS104)*BS105)</f>
        <v>0</v>
      </c>
      <c r="BT106" s="11">
        <f t="shared" si="52"/>
        <v>0</v>
      </c>
      <c r="BU106" s="11">
        <f t="shared" si="52"/>
        <v>0</v>
      </c>
      <c r="BV106" s="11">
        <f t="shared" si="52"/>
        <v>0</v>
      </c>
      <c r="BW106" s="11">
        <f t="shared" si="52"/>
        <v>0</v>
      </c>
      <c r="BX106" s="11">
        <f t="shared" si="52"/>
        <v>0</v>
      </c>
      <c r="BY106" s="11">
        <f t="shared" si="52"/>
        <v>0</v>
      </c>
      <c r="BZ106" s="11">
        <f t="shared" si="52"/>
        <v>0</v>
      </c>
      <c r="CA106" s="11">
        <f t="shared" si="52"/>
        <v>0</v>
      </c>
      <c r="CB106" s="11">
        <f t="shared" si="52"/>
        <v>0</v>
      </c>
      <c r="CC106" s="11">
        <f t="shared" si="52"/>
        <v>0</v>
      </c>
      <c r="CD106" s="11">
        <f t="shared" si="52"/>
        <v>0</v>
      </c>
      <c r="CE106" s="11">
        <f t="shared" si="52"/>
        <v>0</v>
      </c>
      <c r="CF106" s="11">
        <f t="shared" si="52"/>
        <v>0</v>
      </c>
      <c r="CG106" s="11">
        <f t="shared" si="52"/>
        <v>0</v>
      </c>
      <c r="CH106" s="11">
        <f t="shared" si="52"/>
        <v>0</v>
      </c>
      <c r="CI106" s="175"/>
      <c r="CJ106" s="76" t="s">
        <v>28</v>
      </c>
      <c r="CK106" s="46">
        <f>COUNTIF(BR103:CH103,"&gt;0")</f>
        <v>0</v>
      </c>
      <c r="CL106" s="76" t="s">
        <v>27</v>
      </c>
      <c r="CM106" s="46">
        <f>SUM(CK106+BQ106)</f>
        <v>0</v>
      </c>
      <c r="CN106" s="32"/>
    </row>
    <row r="107" spans="1:97" x14ac:dyDescent="0.25">
      <c r="A107" s="5">
        <v>26</v>
      </c>
      <c r="B107" s="335" t="str">
        <f>VLOOKUP(A107,'Numéro licences'!$H$4:$I$47,2)</f>
        <v>URBAIN Philippe</v>
      </c>
      <c r="C107" s="66" t="s">
        <v>4</v>
      </c>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68">
        <f>SUM(D107:BN107)</f>
        <v>0</v>
      </c>
      <c r="BP107" s="76" t="s">
        <v>14</v>
      </c>
      <c r="BQ107" s="82">
        <f>SUM(BO107+BO108)</f>
        <v>0</v>
      </c>
      <c r="BR107" s="40"/>
      <c r="BS107" s="40">
        <v>908</v>
      </c>
      <c r="BT107" s="40"/>
      <c r="BU107" s="40"/>
      <c r="BV107" s="40"/>
      <c r="BW107" s="40"/>
      <c r="BX107" s="40"/>
      <c r="BY107" s="40"/>
      <c r="BZ107" s="40"/>
      <c r="CA107" s="40"/>
      <c r="CB107" s="40"/>
      <c r="CC107" s="40"/>
      <c r="CD107" s="40"/>
      <c r="CE107" s="40"/>
      <c r="CF107" s="40"/>
      <c r="CG107" s="40"/>
      <c r="CH107" s="40"/>
      <c r="CI107" s="40">
        <f>SUM(BR107:CH107)</f>
        <v>908</v>
      </c>
      <c r="CJ107" s="76" t="s">
        <v>14</v>
      </c>
      <c r="CK107" s="41">
        <f>SUM(CI107+CI108)</f>
        <v>1033</v>
      </c>
      <c r="CL107" s="76" t="s">
        <v>14</v>
      </c>
      <c r="CM107" s="28">
        <f>SUM(BQ107+CK107)</f>
        <v>1033</v>
      </c>
      <c r="CN107" s="32"/>
    </row>
    <row r="108" spans="1:97" x14ac:dyDescent="0.25">
      <c r="A108" s="34"/>
      <c r="B108" s="336"/>
      <c r="C108" s="66" t="s">
        <v>5</v>
      </c>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68">
        <f>SUM(D108:BN108)</f>
        <v>0</v>
      </c>
      <c r="BP108" s="76" t="s">
        <v>15</v>
      </c>
      <c r="BQ108" s="83">
        <f>SUM(D110:BN110)</f>
        <v>0</v>
      </c>
      <c r="BR108" s="40"/>
      <c r="BS108" s="40">
        <v>125</v>
      </c>
      <c r="BT108" s="40"/>
      <c r="BU108" s="40"/>
      <c r="BV108" s="40"/>
      <c r="BW108" s="40"/>
      <c r="BX108" s="40"/>
      <c r="BY108" s="40"/>
      <c r="BZ108" s="40"/>
      <c r="CA108" s="40"/>
      <c r="CB108" s="40"/>
      <c r="CC108" s="40"/>
      <c r="CD108" s="40"/>
      <c r="CE108" s="40"/>
      <c r="CF108" s="40"/>
      <c r="CG108" s="40"/>
      <c r="CH108" s="40"/>
      <c r="CI108" s="40">
        <f>SUM(BR108:CH108)</f>
        <v>125</v>
      </c>
      <c r="CJ108" s="76" t="s">
        <v>15</v>
      </c>
      <c r="CK108" s="70">
        <f>SUM(BR110:CH110)</f>
        <v>1033</v>
      </c>
      <c r="CL108" s="76" t="s">
        <v>15</v>
      </c>
      <c r="CM108" s="71">
        <f>SUM(CK108+BQ108)</f>
        <v>1033</v>
      </c>
      <c r="CN108" s="32"/>
    </row>
    <row r="109" spans="1:97" x14ac:dyDescent="0.25">
      <c r="B109" s="336"/>
      <c r="C109" s="4"/>
      <c r="D109" s="11">
        <v>0</v>
      </c>
      <c r="E109" s="11">
        <v>0</v>
      </c>
      <c r="F109" s="11">
        <v>0</v>
      </c>
      <c r="G109" s="11">
        <v>0</v>
      </c>
      <c r="H109" s="11">
        <v>0</v>
      </c>
      <c r="I109" s="11">
        <v>0</v>
      </c>
      <c r="J109" s="11">
        <v>0</v>
      </c>
      <c r="K109" s="11">
        <v>0</v>
      </c>
      <c r="L109" s="11">
        <v>0</v>
      </c>
      <c r="M109" s="11">
        <v>0</v>
      </c>
      <c r="N109" s="11">
        <v>0</v>
      </c>
      <c r="O109" s="11">
        <v>0</v>
      </c>
      <c r="P109" s="11">
        <v>0</v>
      </c>
      <c r="Q109" s="11">
        <v>0</v>
      </c>
      <c r="R109" s="11">
        <v>0</v>
      </c>
      <c r="S109" s="11">
        <v>0</v>
      </c>
      <c r="T109" s="11">
        <v>0</v>
      </c>
      <c r="U109" s="11">
        <v>0</v>
      </c>
      <c r="V109" s="11">
        <v>0</v>
      </c>
      <c r="W109" s="11">
        <v>0</v>
      </c>
      <c r="X109" s="11">
        <v>0</v>
      </c>
      <c r="Y109" s="11">
        <v>0</v>
      </c>
      <c r="Z109" s="11">
        <v>0</v>
      </c>
      <c r="AA109" s="11">
        <v>0</v>
      </c>
      <c r="AB109" s="11">
        <v>0</v>
      </c>
      <c r="AC109" s="11">
        <v>0</v>
      </c>
      <c r="AD109" s="11">
        <v>0</v>
      </c>
      <c r="AE109" s="11">
        <v>0</v>
      </c>
      <c r="AF109" s="11">
        <v>0</v>
      </c>
      <c r="AG109" s="11">
        <v>0</v>
      </c>
      <c r="AH109" s="11">
        <v>0</v>
      </c>
      <c r="AI109" s="11">
        <v>0</v>
      </c>
      <c r="AJ109" s="11">
        <v>0</v>
      </c>
      <c r="AK109" s="11">
        <v>0</v>
      </c>
      <c r="AL109" s="11">
        <v>0</v>
      </c>
      <c r="AM109" s="11">
        <v>0</v>
      </c>
      <c r="AN109" s="11">
        <v>0</v>
      </c>
      <c r="AO109" s="11">
        <v>0</v>
      </c>
      <c r="AP109" s="11">
        <v>0</v>
      </c>
      <c r="AQ109" s="11">
        <v>0</v>
      </c>
      <c r="AR109" s="11">
        <v>0</v>
      </c>
      <c r="AS109" s="11">
        <v>0</v>
      </c>
      <c r="AT109" s="11">
        <v>0</v>
      </c>
      <c r="AU109" s="11">
        <v>0</v>
      </c>
      <c r="AV109" s="11">
        <v>0</v>
      </c>
      <c r="AW109" s="11">
        <v>0</v>
      </c>
      <c r="AX109" s="11">
        <v>0</v>
      </c>
      <c r="AY109" s="11">
        <v>0</v>
      </c>
      <c r="AZ109" s="11">
        <v>0</v>
      </c>
      <c r="BA109" s="11">
        <v>0</v>
      </c>
      <c r="BB109" s="11">
        <v>0</v>
      </c>
      <c r="BC109" s="11">
        <v>0</v>
      </c>
      <c r="BD109" s="11">
        <v>0</v>
      </c>
      <c r="BE109" s="11">
        <v>0</v>
      </c>
      <c r="BF109" s="11">
        <v>0</v>
      </c>
      <c r="BG109" s="11">
        <v>0</v>
      </c>
      <c r="BH109" s="11">
        <v>0</v>
      </c>
      <c r="BI109" s="11">
        <v>0</v>
      </c>
      <c r="BJ109" s="11">
        <v>0</v>
      </c>
      <c r="BK109" s="11">
        <v>0</v>
      </c>
      <c r="BL109" s="11">
        <v>0</v>
      </c>
      <c r="BM109" s="11">
        <v>0</v>
      </c>
      <c r="BN109" s="11">
        <v>0</v>
      </c>
      <c r="BO109" s="174"/>
      <c r="BP109" s="76" t="s">
        <v>16</v>
      </c>
      <c r="BQ109" s="84">
        <f>SUM(C109:BN109)</f>
        <v>0</v>
      </c>
      <c r="BR109" s="11">
        <v>0</v>
      </c>
      <c r="BS109" s="11">
        <v>1</v>
      </c>
      <c r="BT109" s="11">
        <v>0</v>
      </c>
      <c r="BU109" s="11">
        <v>0</v>
      </c>
      <c r="BV109" s="11">
        <v>0</v>
      </c>
      <c r="BW109" s="11">
        <v>0</v>
      </c>
      <c r="BX109" s="11">
        <v>0</v>
      </c>
      <c r="BY109" s="11">
        <v>0</v>
      </c>
      <c r="BZ109" s="11">
        <v>0</v>
      </c>
      <c r="CA109" s="11">
        <v>0</v>
      </c>
      <c r="CB109" s="11">
        <v>0</v>
      </c>
      <c r="CC109" s="11">
        <v>0</v>
      </c>
      <c r="CD109" s="11">
        <v>0</v>
      </c>
      <c r="CE109" s="11">
        <v>0</v>
      </c>
      <c r="CF109" s="11">
        <v>0</v>
      </c>
      <c r="CG109" s="11">
        <v>0</v>
      </c>
      <c r="CH109" s="11">
        <v>0</v>
      </c>
      <c r="CI109" s="175"/>
      <c r="CJ109" s="76" t="s">
        <v>16</v>
      </c>
      <c r="CK109" s="46">
        <f>SUM(BR109:CI109)</f>
        <v>1</v>
      </c>
      <c r="CL109" s="76" t="s">
        <v>16</v>
      </c>
      <c r="CM109" s="46">
        <f>SUM(CK109+BQ109)</f>
        <v>1</v>
      </c>
      <c r="CN109" s="32"/>
    </row>
    <row r="110" spans="1:97" x14ac:dyDescent="0.25">
      <c r="B110" s="337"/>
      <c r="C110" s="4"/>
      <c r="D110" s="11">
        <f t="shared" ref="D110:BN110" si="53">SUM((D107+D108)*D109)</f>
        <v>0</v>
      </c>
      <c r="E110" s="11">
        <f t="shared" si="53"/>
        <v>0</v>
      </c>
      <c r="F110" s="11">
        <f t="shared" si="53"/>
        <v>0</v>
      </c>
      <c r="G110" s="11">
        <f t="shared" si="53"/>
        <v>0</v>
      </c>
      <c r="H110" s="11">
        <f t="shared" si="53"/>
        <v>0</v>
      </c>
      <c r="I110" s="11">
        <f t="shared" si="53"/>
        <v>0</v>
      </c>
      <c r="J110" s="11">
        <f t="shared" si="53"/>
        <v>0</v>
      </c>
      <c r="K110" s="11">
        <f t="shared" si="53"/>
        <v>0</v>
      </c>
      <c r="L110" s="11">
        <f t="shared" si="53"/>
        <v>0</v>
      </c>
      <c r="M110" s="11">
        <f t="shared" si="53"/>
        <v>0</v>
      </c>
      <c r="N110" s="11">
        <f t="shared" si="53"/>
        <v>0</v>
      </c>
      <c r="O110" s="11">
        <f t="shared" si="53"/>
        <v>0</v>
      </c>
      <c r="P110" s="11">
        <f t="shared" si="53"/>
        <v>0</v>
      </c>
      <c r="Q110" s="11">
        <f t="shared" si="53"/>
        <v>0</v>
      </c>
      <c r="R110" s="11">
        <f t="shared" si="53"/>
        <v>0</v>
      </c>
      <c r="S110" s="11">
        <f t="shared" si="53"/>
        <v>0</v>
      </c>
      <c r="T110" s="11">
        <f t="shared" si="53"/>
        <v>0</v>
      </c>
      <c r="U110" s="11">
        <f t="shared" si="53"/>
        <v>0</v>
      </c>
      <c r="V110" s="11">
        <f t="shared" si="53"/>
        <v>0</v>
      </c>
      <c r="W110" s="11">
        <f t="shared" si="53"/>
        <v>0</v>
      </c>
      <c r="X110" s="11">
        <f t="shared" si="53"/>
        <v>0</v>
      </c>
      <c r="Y110" s="11">
        <f t="shared" si="53"/>
        <v>0</v>
      </c>
      <c r="Z110" s="11">
        <f t="shared" si="53"/>
        <v>0</v>
      </c>
      <c r="AA110" s="11">
        <f t="shared" si="53"/>
        <v>0</v>
      </c>
      <c r="AB110" s="11">
        <f t="shared" si="53"/>
        <v>0</v>
      </c>
      <c r="AC110" s="11">
        <f t="shared" si="53"/>
        <v>0</v>
      </c>
      <c r="AD110" s="11">
        <f t="shared" si="53"/>
        <v>0</v>
      </c>
      <c r="AE110" s="11">
        <f t="shared" si="53"/>
        <v>0</v>
      </c>
      <c r="AF110" s="11">
        <f t="shared" si="53"/>
        <v>0</v>
      </c>
      <c r="AG110" s="11">
        <f t="shared" si="53"/>
        <v>0</v>
      </c>
      <c r="AH110" s="11">
        <f t="shared" si="53"/>
        <v>0</v>
      </c>
      <c r="AI110" s="11">
        <f t="shared" si="53"/>
        <v>0</v>
      </c>
      <c r="AJ110" s="11">
        <f t="shared" si="53"/>
        <v>0</v>
      </c>
      <c r="AK110" s="11">
        <f t="shared" si="53"/>
        <v>0</v>
      </c>
      <c r="AL110" s="11">
        <f t="shared" si="53"/>
        <v>0</v>
      </c>
      <c r="AM110" s="11">
        <f t="shared" si="53"/>
        <v>0</v>
      </c>
      <c r="AN110" s="11">
        <f t="shared" si="53"/>
        <v>0</v>
      </c>
      <c r="AO110" s="11">
        <f t="shared" si="53"/>
        <v>0</v>
      </c>
      <c r="AP110" s="11">
        <f t="shared" si="53"/>
        <v>0</v>
      </c>
      <c r="AQ110" s="11">
        <f t="shared" si="53"/>
        <v>0</v>
      </c>
      <c r="AR110" s="11">
        <f t="shared" si="53"/>
        <v>0</v>
      </c>
      <c r="AS110" s="11">
        <f t="shared" si="53"/>
        <v>0</v>
      </c>
      <c r="AT110" s="11">
        <f t="shared" si="53"/>
        <v>0</v>
      </c>
      <c r="AU110" s="11">
        <f t="shared" si="53"/>
        <v>0</v>
      </c>
      <c r="AV110" s="11">
        <f t="shared" si="53"/>
        <v>0</v>
      </c>
      <c r="AW110" s="11">
        <f t="shared" si="53"/>
        <v>0</v>
      </c>
      <c r="AX110" s="11">
        <f t="shared" si="53"/>
        <v>0</v>
      </c>
      <c r="AY110" s="11">
        <f t="shared" si="53"/>
        <v>0</v>
      </c>
      <c r="AZ110" s="11">
        <f t="shared" si="53"/>
        <v>0</v>
      </c>
      <c r="BA110" s="11">
        <f t="shared" si="53"/>
        <v>0</v>
      </c>
      <c r="BB110" s="11">
        <f t="shared" si="53"/>
        <v>0</v>
      </c>
      <c r="BC110" s="11">
        <f t="shared" si="53"/>
        <v>0</v>
      </c>
      <c r="BD110" s="11">
        <f t="shared" si="53"/>
        <v>0</v>
      </c>
      <c r="BE110" s="11">
        <f t="shared" si="53"/>
        <v>0</v>
      </c>
      <c r="BF110" s="11">
        <f t="shared" si="53"/>
        <v>0</v>
      </c>
      <c r="BG110" s="11">
        <v>0</v>
      </c>
      <c r="BH110" s="11">
        <v>0</v>
      </c>
      <c r="BI110" s="11">
        <v>0</v>
      </c>
      <c r="BJ110" s="11">
        <v>0</v>
      </c>
      <c r="BK110" s="11">
        <f t="shared" si="53"/>
        <v>0</v>
      </c>
      <c r="BL110" s="11">
        <f t="shared" si="53"/>
        <v>0</v>
      </c>
      <c r="BM110" s="11">
        <f t="shared" si="53"/>
        <v>0</v>
      </c>
      <c r="BN110" s="11">
        <f t="shared" si="53"/>
        <v>0</v>
      </c>
      <c r="BO110" s="174"/>
      <c r="BP110" s="76" t="s">
        <v>27</v>
      </c>
      <c r="BQ110" s="84">
        <f>COUNTIF(D107:BN107,"&gt;0")</f>
        <v>0</v>
      </c>
      <c r="BR110" s="11">
        <v>0</v>
      </c>
      <c r="BS110" s="11">
        <f t="shared" ref="BS110:CH110" si="54">SUM((BS107+BS108)*BS109)</f>
        <v>1033</v>
      </c>
      <c r="BT110" s="11">
        <f t="shared" si="54"/>
        <v>0</v>
      </c>
      <c r="BU110" s="11">
        <f t="shared" si="54"/>
        <v>0</v>
      </c>
      <c r="BV110" s="11">
        <f t="shared" si="54"/>
        <v>0</v>
      </c>
      <c r="BW110" s="11">
        <f t="shared" si="54"/>
        <v>0</v>
      </c>
      <c r="BX110" s="11">
        <f t="shared" si="54"/>
        <v>0</v>
      </c>
      <c r="BY110" s="11">
        <f t="shared" si="54"/>
        <v>0</v>
      </c>
      <c r="BZ110" s="11">
        <f t="shared" si="54"/>
        <v>0</v>
      </c>
      <c r="CA110" s="11">
        <f t="shared" si="54"/>
        <v>0</v>
      </c>
      <c r="CB110" s="11">
        <f t="shared" si="54"/>
        <v>0</v>
      </c>
      <c r="CC110" s="11">
        <f t="shared" si="54"/>
        <v>0</v>
      </c>
      <c r="CD110" s="11">
        <f t="shared" si="54"/>
        <v>0</v>
      </c>
      <c r="CE110" s="11">
        <f t="shared" si="54"/>
        <v>0</v>
      </c>
      <c r="CF110" s="11">
        <f t="shared" si="54"/>
        <v>0</v>
      </c>
      <c r="CG110" s="11">
        <f t="shared" si="54"/>
        <v>0</v>
      </c>
      <c r="CH110" s="11">
        <f t="shared" si="54"/>
        <v>0</v>
      </c>
      <c r="CI110" s="175"/>
      <c r="CJ110" s="76" t="s">
        <v>28</v>
      </c>
      <c r="CK110" s="46">
        <f>COUNTIF(BR107:CH107,"&gt;0")</f>
        <v>1</v>
      </c>
      <c r="CL110" s="76" t="s">
        <v>27</v>
      </c>
      <c r="CM110" s="46">
        <f>SUM(CK110+BQ110)</f>
        <v>1</v>
      </c>
      <c r="CN110" s="32"/>
    </row>
    <row r="111" spans="1:97" x14ac:dyDescent="0.25">
      <c r="A111" s="5">
        <v>27</v>
      </c>
      <c r="B111" s="335" t="str">
        <f>VLOOKUP(A111,'Numéro licences'!$H$4:$I$47,2)</f>
        <v>VANBELLINGEN Jean-Claude</v>
      </c>
      <c r="C111" s="66" t="s">
        <v>4</v>
      </c>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v>2332</v>
      </c>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68">
        <f>SUM(D111:BN111)</f>
        <v>2332</v>
      </c>
      <c r="BP111" s="76" t="s">
        <v>14</v>
      </c>
      <c r="BQ111" s="82">
        <f>SUM(BO111+BO112)</f>
        <v>2332</v>
      </c>
      <c r="BR111" s="40"/>
      <c r="BS111" s="40"/>
      <c r="BT111" s="40"/>
      <c r="BU111" s="40"/>
      <c r="BV111" s="40"/>
      <c r="BW111" s="40"/>
      <c r="BX111" s="40"/>
      <c r="BY111" s="40"/>
      <c r="BZ111" s="40"/>
      <c r="CA111" s="40"/>
      <c r="CB111" s="40"/>
      <c r="CC111" s="40"/>
      <c r="CD111" s="40"/>
      <c r="CE111" s="40"/>
      <c r="CF111" s="40"/>
      <c r="CG111" s="40"/>
      <c r="CH111" s="40"/>
      <c r="CI111" s="40">
        <f>SUM(BR111:CH111)</f>
        <v>0</v>
      </c>
      <c r="CJ111" s="76" t="s">
        <v>14</v>
      </c>
      <c r="CK111" s="41">
        <f>SUM(CI111+CI112)</f>
        <v>0</v>
      </c>
      <c r="CL111" s="76" t="s">
        <v>14</v>
      </c>
      <c r="CM111" s="28">
        <f>SUM(BQ111+CK111)</f>
        <v>2332</v>
      </c>
      <c r="CN111" s="32"/>
    </row>
    <row r="112" spans="1:97" x14ac:dyDescent="0.25">
      <c r="A112" s="34"/>
      <c r="B112" s="336"/>
      <c r="C112" s="66" t="s">
        <v>5</v>
      </c>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v>0</v>
      </c>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68">
        <f>SUM(D112:BN112)</f>
        <v>0</v>
      </c>
      <c r="BP112" s="76" t="s">
        <v>15</v>
      </c>
      <c r="BQ112" s="83">
        <f>SUM(D114:BN114)</f>
        <v>2332</v>
      </c>
      <c r="BR112" s="40"/>
      <c r="BS112" s="40"/>
      <c r="BT112" s="40"/>
      <c r="BU112" s="40"/>
      <c r="BV112" s="40"/>
      <c r="BW112" s="40"/>
      <c r="BX112" s="40"/>
      <c r="BY112" s="40"/>
      <c r="BZ112" s="40"/>
      <c r="CA112" s="40"/>
      <c r="CB112" s="40"/>
      <c r="CC112" s="40"/>
      <c r="CD112" s="40"/>
      <c r="CE112" s="40"/>
      <c r="CF112" s="40"/>
      <c r="CG112" s="40"/>
      <c r="CH112" s="40"/>
      <c r="CI112" s="40">
        <f>SUM(BR112:CH112)</f>
        <v>0</v>
      </c>
      <c r="CJ112" s="76" t="s">
        <v>15</v>
      </c>
      <c r="CK112" s="70">
        <f>SUM(BR114:CH114)</f>
        <v>0</v>
      </c>
      <c r="CL112" s="76" t="s">
        <v>15</v>
      </c>
      <c r="CM112" s="71">
        <f>SUM(CK112+BQ112)</f>
        <v>2332</v>
      </c>
      <c r="CN112" s="32"/>
    </row>
    <row r="113" spans="1:92" x14ac:dyDescent="0.25">
      <c r="B113" s="336"/>
      <c r="D113" s="11">
        <v>0</v>
      </c>
      <c r="E113" s="11">
        <v>0</v>
      </c>
      <c r="F113" s="11">
        <v>0</v>
      </c>
      <c r="G113" s="11">
        <v>0</v>
      </c>
      <c r="H113" s="11">
        <v>0</v>
      </c>
      <c r="I113" s="11">
        <v>0</v>
      </c>
      <c r="J113" s="11">
        <v>0</v>
      </c>
      <c r="K113" s="11">
        <v>0</v>
      </c>
      <c r="L113" s="11">
        <v>0</v>
      </c>
      <c r="M113" s="11">
        <v>0</v>
      </c>
      <c r="N113" s="11">
        <v>0</v>
      </c>
      <c r="O113" s="11">
        <v>0</v>
      </c>
      <c r="P113" s="11">
        <v>0</v>
      </c>
      <c r="Q113" s="11">
        <v>0</v>
      </c>
      <c r="R113" s="11">
        <v>0</v>
      </c>
      <c r="S113" s="11">
        <v>0</v>
      </c>
      <c r="T113" s="11">
        <v>0</v>
      </c>
      <c r="U113" s="11">
        <v>0</v>
      </c>
      <c r="V113" s="11">
        <v>0</v>
      </c>
      <c r="W113" s="11">
        <v>0</v>
      </c>
      <c r="X113" s="11">
        <v>0</v>
      </c>
      <c r="Y113" s="11">
        <v>0</v>
      </c>
      <c r="Z113" s="11">
        <v>0</v>
      </c>
      <c r="AA113" s="11">
        <v>0</v>
      </c>
      <c r="AB113" s="11">
        <v>0</v>
      </c>
      <c r="AC113" s="11">
        <v>0</v>
      </c>
      <c r="AD113" s="11">
        <v>1</v>
      </c>
      <c r="AE113" s="11">
        <v>0</v>
      </c>
      <c r="AF113" s="11">
        <v>0</v>
      </c>
      <c r="AG113" s="11">
        <v>0</v>
      </c>
      <c r="AH113" s="11">
        <v>0</v>
      </c>
      <c r="AI113" s="11">
        <v>0</v>
      </c>
      <c r="AJ113" s="11">
        <v>0</v>
      </c>
      <c r="AK113" s="11">
        <v>0</v>
      </c>
      <c r="AL113" s="11">
        <v>0</v>
      </c>
      <c r="AM113" s="11">
        <v>0</v>
      </c>
      <c r="AN113" s="11">
        <v>0</v>
      </c>
      <c r="AO113" s="11">
        <v>0</v>
      </c>
      <c r="AP113" s="11">
        <v>0</v>
      </c>
      <c r="AQ113" s="11">
        <v>0</v>
      </c>
      <c r="AR113" s="11">
        <v>0</v>
      </c>
      <c r="AS113" s="11">
        <v>0</v>
      </c>
      <c r="AT113" s="11">
        <v>0</v>
      </c>
      <c r="AU113" s="11">
        <v>0</v>
      </c>
      <c r="AV113" s="11">
        <v>0</v>
      </c>
      <c r="AW113" s="11">
        <v>0</v>
      </c>
      <c r="AX113" s="11">
        <v>0</v>
      </c>
      <c r="AY113" s="11">
        <v>0</v>
      </c>
      <c r="AZ113" s="11">
        <v>0</v>
      </c>
      <c r="BA113" s="11">
        <v>0</v>
      </c>
      <c r="BB113" s="11">
        <v>0</v>
      </c>
      <c r="BC113" s="11">
        <v>0</v>
      </c>
      <c r="BD113" s="11">
        <v>0</v>
      </c>
      <c r="BE113" s="11">
        <v>0</v>
      </c>
      <c r="BF113" s="11">
        <v>0</v>
      </c>
      <c r="BG113" s="11">
        <v>0</v>
      </c>
      <c r="BH113" s="11">
        <v>0</v>
      </c>
      <c r="BI113" s="11">
        <v>0</v>
      </c>
      <c r="BJ113" s="11">
        <v>0</v>
      </c>
      <c r="BK113" s="11">
        <v>0</v>
      </c>
      <c r="BL113" s="11">
        <v>0</v>
      </c>
      <c r="BM113" s="11">
        <v>0</v>
      </c>
      <c r="BN113" s="11">
        <v>0</v>
      </c>
      <c r="BO113" s="174"/>
      <c r="BP113" s="76" t="s">
        <v>16</v>
      </c>
      <c r="BQ113" s="84">
        <f>SUM(C113:BN113)</f>
        <v>1</v>
      </c>
      <c r="BR113" s="11">
        <v>0</v>
      </c>
      <c r="BS113" s="11">
        <v>0</v>
      </c>
      <c r="BT113" s="11">
        <v>0</v>
      </c>
      <c r="BU113" s="11">
        <v>0</v>
      </c>
      <c r="BV113" s="11">
        <v>0</v>
      </c>
      <c r="BW113" s="11">
        <v>0</v>
      </c>
      <c r="BX113" s="11">
        <v>0</v>
      </c>
      <c r="BY113" s="11">
        <v>0</v>
      </c>
      <c r="BZ113" s="11">
        <v>0</v>
      </c>
      <c r="CA113" s="11">
        <v>0</v>
      </c>
      <c r="CB113" s="11">
        <v>0</v>
      </c>
      <c r="CC113" s="11">
        <v>0</v>
      </c>
      <c r="CD113" s="11">
        <v>0</v>
      </c>
      <c r="CE113" s="11">
        <v>0</v>
      </c>
      <c r="CF113" s="11">
        <v>0</v>
      </c>
      <c r="CG113" s="11">
        <v>0</v>
      </c>
      <c r="CH113" s="11">
        <v>0</v>
      </c>
      <c r="CI113" s="175"/>
      <c r="CJ113" s="76" t="s">
        <v>16</v>
      </c>
      <c r="CK113" s="46">
        <f>SUM(BR113:CI113)</f>
        <v>0</v>
      </c>
      <c r="CL113" s="76" t="s">
        <v>16</v>
      </c>
      <c r="CM113" s="46">
        <f>SUM(CK113+BQ113)</f>
        <v>1</v>
      </c>
      <c r="CN113" s="32"/>
    </row>
    <row r="114" spans="1:92" x14ac:dyDescent="0.25">
      <c r="B114" s="337"/>
      <c r="C114" s="4"/>
      <c r="D114" s="11">
        <f t="shared" ref="D114:BN114" si="55">SUM((D111+D112)*D113)</f>
        <v>0</v>
      </c>
      <c r="E114" s="11">
        <f t="shared" si="55"/>
        <v>0</v>
      </c>
      <c r="F114" s="11">
        <f t="shared" si="55"/>
        <v>0</v>
      </c>
      <c r="G114" s="11">
        <f t="shared" si="55"/>
        <v>0</v>
      </c>
      <c r="H114" s="11">
        <f t="shared" si="55"/>
        <v>0</v>
      </c>
      <c r="I114" s="11">
        <f t="shared" si="55"/>
        <v>0</v>
      </c>
      <c r="J114" s="11">
        <f t="shared" si="55"/>
        <v>0</v>
      </c>
      <c r="K114" s="11">
        <f t="shared" si="55"/>
        <v>0</v>
      </c>
      <c r="L114" s="11">
        <f t="shared" si="55"/>
        <v>0</v>
      </c>
      <c r="M114" s="11">
        <f t="shared" si="55"/>
        <v>0</v>
      </c>
      <c r="N114" s="11">
        <f t="shared" si="55"/>
        <v>0</v>
      </c>
      <c r="O114" s="11">
        <f t="shared" si="55"/>
        <v>0</v>
      </c>
      <c r="P114" s="11">
        <f t="shared" si="55"/>
        <v>0</v>
      </c>
      <c r="Q114" s="11">
        <f t="shared" si="55"/>
        <v>0</v>
      </c>
      <c r="R114" s="11">
        <f t="shared" si="55"/>
        <v>0</v>
      </c>
      <c r="S114" s="11">
        <f t="shared" si="55"/>
        <v>0</v>
      </c>
      <c r="T114" s="11">
        <f t="shared" si="55"/>
        <v>0</v>
      </c>
      <c r="U114" s="11">
        <f t="shared" si="55"/>
        <v>0</v>
      </c>
      <c r="V114" s="11">
        <f t="shared" si="55"/>
        <v>0</v>
      </c>
      <c r="W114" s="11">
        <f t="shared" si="55"/>
        <v>0</v>
      </c>
      <c r="X114" s="11">
        <f t="shared" si="55"/>
        <v>0</v>
      </c>
      <c r="Y114" s="11">
        <f t="shared" si="55"/>
        <v>0</v>
      </c>
      <c r="Z114" s="11">
        <f t="shared" si="55"/>
        <v>0</v>
      </c>
      <c r="AA114" s="11">
        <f t="shared" si="55"/>
        <v>0</v>
      </c>
      <c r="AB114" s="11">
        <f t="shared" si="55"/>
        <v>0</v>
      </c>
      <c r="AC114" s="11">
        <f t="shared" si="55"/>
        <v>0</v>
      </c>
      <c r="AD114" s="11">
        <f t="shared" si="55"/>
        <v>2332</v>
      </c>
      <c r="AE114" s="11">
        <f t="shared" si="55"/>
        <v>0</v>
      </c>
      <c r="AF114" s="11">
        <f t="shared" si="55"/>
        <v>0</v>
      </c>
      <c r="AG114" s="11">
        <f t="shared" si="55"/>
        <v>0</v>
      </c>
      <c r="AH114" s="11">
        <f t="shared" si="55"/>
        <v>0</v>
      </c>
      <c r="AI114" s="11">
        <f t="shared" si="55"/>
        <v>0</v>
      </c>
      <c r="AJ114" s="11">
        <f t="shared" si="55"/>
        <v>0</v>
      </c>
      <c r="AK114" s="11">
        <f t="shared" si="55"/>
        <v>0</v>
      </c>
      <c r="AL114" s="11">
        <f t="shared" si="55"/>
        <v>0</v>
      </c>
      <c r="AM114" s="11">
        <f t="shared" si="55"/>
        <v>0</v>
      </c>
      <c r="AN114" s="11">
        <f t="shared" si="55"/>
        <v>0</v>
      </c>
      <c r="AO114" s="11">
        <f t="shared" si="55"/>
        <v>0</v>
      </c>
      <c r="AP114" s="11">
        <f t="shared" si="55"/>
        <v>0</v>
      </c>
      <c r="AQ114" s="11">
        <f t="shared" si="55"/>
        <v>0</v>
      </c>
      <c r="AR114" s="11">
        <f t="shared" si="55"/>
        <v>0</v>
      </c>
      <c r="AS114" s="11">
        <f t="shared" si="55"/>
        <v>0</v>
      </c>
      <c r="AT114" s="11">
        <f t="shared" si="55"/>
        <v>0</v>
      </c>
      <c r="AU114" s="11">
        <f t="shared" si="55"/>
        <v>0</v>
      </c>
      <c r="AV114" s="11">
        <f t="shared" si="55"/>
        <v>0</v>
      </c>
      <c r="AW114" s="11">
        <f t="shared" si="55"/>
        <v>0</v>
      </c>
      <c r="AX114" s="11">
        <f t="shared" si="55"/>
        <v>0</v>
      </c>
      <c r="AY114" s="11">
        <f t="shared" si="55"/>
        <v>0</v>
      </c>
      <c r="AZ114" s="11">
        <f t="shared" si="55"/>
        <v>0</v>
      </c>
      <c r="BA114" s="11">
        <f t="shared" si="55"/>
        <v>0</v>
      </c>
      <c r="BB114" s="11">
        <f t="shared" si="55"/>
        <v>0</v>
      </c>
      <c r="BC114" s="11">
        <f t="shared" si="55"/>
        <v>0</v>
      </c>
      <c r="BD114" s="11">
        <f t="shared" si="55"/>
        <v>0</v>
      </c>
      <c r="BE114" s="11">
        <f t="shared" si="55"/>
        <v>0</v>
      </c>
      <c r="BF114" s="11">
        <f t="shared" si="55"/>
        <v>0</v>
      </c>
      <c r="BG114" s="11">
        <f t="shared" si="55"/>
        <v>0</v>
      </c>
      <c r="BH114" s="11">
        <f t="shared" si="55"/>
        <v>0</v>
      </c>
      <c r="BI114" s="11">
        <f t="shared" si="55"/>
        <v>0</v>
      </c>
      <c r="BJ114" s="11">
        <f t="shared" si="55"/>
        <v>0</v>
      </c>
      <c r="BK114" s="11">
        <f t="shared" si="55"/>
        <v>0</v>
      </c>
      <c r="BL114" s="11">
        <f t="shared" si="55"/>
        <v>0</v>
      </c>
      <c r="BM114" s="11">
        <f t="shared" si="55"/>
        <v>0</v>
      </c>
      <c r="BN114" s="11">
        <f t="shared" si="55"/>
        <v>0</v>
      </c>
      <c r="BO114" s="174"/>
      <c r="BP114" s="76" t="s">
        <v>27</v>
      </c>
      <c r="BQ114" s="84">
        <f>COUNTIF(D111:BN111,"&gt;0")</f>
        <v>1</v>
      </c>
      <c r="BR114" s="11">
        <f t="shared" ref="BR114:CH114" si="56">SUM((BR111+BR112)*BR113)</f>
        <v>0</v>
      </c>
      <c r="BS114" s="11">
        <f t="shared" si="56"/>
        <v>0</v>
      </c>
      <c r="BT114" s="11">
        <f t="shared" si="56"/>
        <v>0</v>
      </c>
      <c r="BU114" s="11">
        <f t="shared" si="56"/>
        <v>0</v>
      </c>
      <c r="BV114" s="11">
        <f t="shared" si="56"/>
        <v>0</v>
      </c>
      <c r="BW114" s="11">
        <f t="shared" si="56"/>
        <v>0</v>
      </c>
      <c r="BX114" s="11">
        <f t="shared" si="56"/>
        <v>0</v>
      </c>
      <c r="BY114" s="11">
        <f t="shared" si="56"/>
        <v>0</v>
      </c>
      <c r="BZ114" s="11">
        <f t="shared" si="56"/>
        <v>0</v>
      </c>
      <c r="CA114" s="11">
        <f t="shared" si="56"/>
        <v>0</v>
      </c>
      <c r="CB114" s="11">
        <f t="shared" si="56"/>
        <v>0</v>
      </c>
      <c r="CC114" s="11">
        <f t="shared" si="56"/>
        <v>0</v>
      </c>
      <c r="CD114" s="11">
        <f t="shared" si="56"/>
        <v>0</v>
      </c>
      <c r="CE114" s="11">
        <f t="shared" si="56"/>
        <v>0</v>
      </c>
      <c r="CF114" s="11">
        <f t="shared" si="56"/>
        <v>0</v>
      </c>
      <c r="CG114" s="11">
        <f t="shared" si="56"/>
        <v>0</v>
      </c>
      <c r="CH114" s="11">
        <f t="shared" si="56"/>
        <v>0</v>
      </c>
      <c r="CI114" s="175"/>
      <c r="CJ114" s="76" t="s">
        <v>28</v>
      </c>
      <c r="CK114" s="46">
        <f>COUNTIF(BR111:CH111,"&gt;0")</f>
        <v>0</v>
      </c>
      <c r="CL114" s="76" t="s">
        <v>27</v>
      </c>
      <c r="CM114" s="46">
        <f>SUM(CK114+BQ114)</f>
        <v>1</v>
      </c>
      <c r="CN114" s="32"/>
    </row>
    <row r="115" spans="1:92" x14ac:dyDescent="0.25">
      <c r="A115" s="5">
        <v>28</v>
      </c>
      <c r="B115" s="335" t="str">
        <f>VLOOKUP(A115,'Numéro licences'!$H$4:$I$47,2)</f>
        <v>VANDEN BOSSCHE Vincent</v>
      </c>
      <c r="C115" s="66" t="s">
        <v>4</v>
      </c>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68">
        <f>SUM(D115:BN115)</f>
        <v>0</v>
      </c>
      <c r="BP115" s="76" t="s">
        <v>14</v>
      </c>
      <c r="BQ115" s="82">
        <f>SUM(BO115+BO116)</f>
        <v>0</v>
      </c>
      <c r="BR115" s="40"/>
      <c r="BS115" s="40"/>
      <c r="BT115" s="40"/>
      <c r="BU115" s="17"/>
      <c r="BV115" s="40"/>
      <c r="BW115" s="40"/>
      <c r="BX115" s="40"/>
      <c r="BY115" s="40"/>
      <c r="BZ115" s="40"/>
      <c r="CA115" s="40"/>
      <c r="CB115" s="40"/>
      <c r="CC115" s="40"/>
      <c r="CD115" s="40"/>
      <c r="CE115" s="40"/>
      <c r="CF115" s="40"/>
      <c r="CG115" s="40"/>
      <c r="CH115" s="40"/>
      <c r="CI115" s="40">
        <f>SUM(BR115:CH115)</f>
        <v>0</v>
      </c>
      <c r="CJ115" s="76" t="s">
        <v>14</v>
      </c>
      <c r="CK115" s="41">
        <f>SUM(CI115+CI116)</f>
        <v>0</v>
      </c>
      <c r="CL115" s="76" t="s">
        <v>14</v>
      </c>
      <c r="CM115" s="28">
        <f>SUM(BQ115+CK115)</f>
        <v>0</v>
      </c>
      <c r="CN115" s="32"/>
    </row>
    <row r="116" spans="1:92" x14ac:dyDescent="0.25">
      <c r="A116" s="34"/>
      <c r="B116" s="336"/>
      <c r="C116" s="66" t="s">
        <v>5</v>
      </c>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68">
        <f>SUM(D116:BN116)</f>
        <v>0</v>
      </c>
      <c r="BP116" s="76" t="s">
        <v>15</v>
      </c>
      <c r="BQ116" s="83">
        <f>SUM(D118:BN118)</f>
        <v>0</v>
      </c>
      <c r="BR116" s="40"/>
      <c r="BS116" s="40"/>
      <c r="BT116" s="40"/>
      <c r="BU116" s="16"/>
      <c r="BV116" s="40"/>
      <c r="BW116" s="40"/>
      <c r="BX116" s="40"/>
      <c r="BY116" s="40"/>
      <c r="BZ116" s="40"/>
      <c r="CA116" s="40"/>
      <c r="CB116" s="40"/>
      <c r="CC116" s="40"/>
      <c r="CD116" s="40"/>
      <c r="CE116" s="40"/>
      <c r="CF116" s="40"/>
      <c r="CG116" s="40"/>
      <c r="CH116" s="40"/>
      <c r="CI116" s="40">
        <f>SUM(BR116:CH116)</f>
        <v>0</v>
      </c>
      <c r="CJ116" s="76" t="s">
        <v>15</v>
      </c>
      <c r="CK116" s="70">
        <f>SUM(BR118:CH118)</f>
        <v>0</v>
      </c>
      <c r="CL116" s="76" t="s">
        <v>15</v>
      </c>
      <c r="CM116" s="71">
        <f>SUM(CK116+BQ116)</f>
        <v>0</v>
      </c>
      <c r="CN116" s="32"/>
    </row>
    <row r="117" spans="1:92" x14ac:dyDescent="0.25">
      <c r="B117" s="336"/>
      <c r="C117" s="4"/>
      <c r="D117" s="11">
        <v>0</v>
      </c>
      <c r="E117" s="11">
        <v>0</v>
      </c>
      <c r="F117" s="11">
        <v>0</v>
      </c>
      <c r="G117" s="11">
        <v>0</v>
      </c>
      <c r="H117" s="11">
        <v>0</v>
      </c>
      <c r="I117" s="11">
        <v>0</v>
      </c>
      <c r="J117" s="11">
        <v>0</v>
      </c>
      <c r="K117" s="11">
        <v>0</v>
      </c>
      <c r="L117" s="11">
        <v>0</v>
      </c>
      <c r="M117" s="11">
        <v>0</v>
      </c>
      <c r="N117" s="11">
        <v>0</v>
      </c>
      <c r="O117" s="11">
        <v>0</v>
      </c>
      <c r="P117" s="11">
        <v>0</v>
      </c>
      <c r="Q117" s="11">
        <v>0</v>
      </c>
      <c r="R117" s="11">
        <v>0</v>
      </c>
      <c r="S117" s="11">
        <v>0</v>
      </c>
      <c r="T117" s="11">
        <v>0</v>
      </c>
      <c r="U117" s="11">
        <v>0</v>
      </c>
      <c r="V117" s="11">
        <v>0</v>
      </c>
      <c r="W117" s="11">
        <v>0</v>
      </c>
      <c r="X117" s="11">
        <v>0</v>
      </c>
      <c r="Y117" s="11">
        <v>0</v>
      </c>
      <c r="Z117" s="11">
        <v>0</v>
      </c>
      <c r="AA117" s="11">
        <v>0</v>
      </c>
      <c r="AB117" s="11">
        <v>0</v>
      </c>
      <c r="AC117" s="11">
        <v>0</v>
      </c>
      <c r="AD117" s="11">
        <v>0</v>
      </c>
      <c r="AE117" s="11">
        <v>0</v>
      </c>
      <c r="AF117" s="11">
        <v>0</v>
      </c>
      <c r="AG117" s="11">
        <v>0</v>
      </c>
      <c r="AH117" s="11">
        <v>0</v>
      </c>
      <c r="AI117" s="11">
        <v>0</v>
      </c>
      <c r="AJ117" s="11">
        <v>0</v>
      </c>
      <c r="AK117" s="11">
        <v>0</v>
      </c>
      <c r="AL117" s="11">
        <v>0</v>
      </c>
      <c r="AM117" s="11">
        <v>0</v>
      </c>
      <c r="AN117" s="11">
        <v>0</v>
      </c>
      <c r="AO117" s="11">
        <v>0</v>
      </c>
      <c r="AP117" s="11">
        <v>0</v>
      </c>
      <c r="AQ117" s="11">
        <v>0</v>
      </c>
      <c r="AR117" s="11">
        <v>0</v>
      </c>
      <c r="AS117" s="11">
        <v>0</v>
      </c>
      <c r="AT117" s="11">
        <v>0</v>
      </c>
      <c r="AU117" s="11">
        <v>0</v>
      </c>
      <c r="AV117" s="11">
        <v>0</v>
      </c>
      <c r="AW117" s="11">
        <v>0</v>
      </c>
      <c r="AX117" s="11">
        <v>0</v>
      </c>
      <c r="AY117" s="11">
        <v>0</v>
      </c>
      <c r="AZ117" s="11">
        <v>0</v>
      </c>
      <c r="BA117" s="11">
        <v>0</v>
      </c>
      <c r="BB117" s="11">
        <v>0</v>
      </c>
      <c r="BC117" s="11">
        <v>0</v>
      </c>
      <c r="BD117" s="11">
        <v>0</v>
      </c>
      <c r="BE117" s="11">
        <v>0</v>
      </c>
      <c r="BF117" s="11">
        <v>0</v>
      </c>
      <c r="BG117" s="11">
        <v>0</v>
      </c>
      <c r="BH117" s="11">
        <v>0</v>
      </c>
      <c r="BI117" s="11">
        <v>0</v>
      </c>
      <c r="BJ117" s="11">
        <v>0</v>
      </c>
      <c r="BK117" s="11">
        <v>0</v>
      </c>
      <c r="BL117" s="11">
        <v>0</v>
      </c>
      <c r="BM117" s="11">
        <v>0</v>
      </c>
      <c r="BN117" s="11">
        <v>0</v>
      </c>
      <c r="BO117" s="174"/>
      <c r="BP117" s="76" t="s">
        <v>16</v>
      </c>
      <c r="BQ117" s="84">
        <f>SUM(C117:BN117)</f>
        <v>0</v>
      </c>
      <c r="BR117" s="11">
        <v>0</v>
      </c>
      <c r="BS117" s="11">
        <v>0</v>
      </c>
      <c r="BT117" s="11">
        <v>0</v>
      </c>
      <c r="BU117" s="11">
        <v>0</v>
      </c>
      <c r="BV117" s="11">
        <v>0</v>
      </c>
      <c r="BW117" s="11">
        <v>0</v>
      </c>
      <c r="BX117" s="11">
        <v>0</v>
      </c>
      <c r="BY117" s="11">
        <v>0</v>
      </c>
      <c r="BZ117" s="11">
        <v>0</v>
      </c>
      <c r="CA117" s="11">
        <v>0</v>
      </c>
      <c r="CB117" s="11">
        <v>0</v>
      </c>
      <c r="CC117" s="11">
        <v>0</v>
      </c>
      <c r="CD117" s="11">
        <v>0</v>
      </c>
      <c r="CE117" s="11">
        <v>0</v>
      </c>
      <c r="CF117" s="11">
        <v>0</v>
      </c>
      <c r="CG117" s="11">
        <v>0</v>
      </c>
      <c r="CH117" s="11">
        <v>0</v>
      </c>
      <c r="CI117" s="175"/>
      <c r="CJ117" s="76" t="s">
        <v>16</v>
      </c>
      <c r="CK117" s="46">
        <f>SUM(BR117:CI117)</f>
        <v>0</v>
      </c>
      <c r="CL117" s="76" t="s">
        <v>16</v>
      </c>
      <c r="CM117" s="46">
        <f>SUM(CK117+BQ117)</f>
        <v>0</v>
      </c>
      <c r="CN117" s="32"/>
    </row>
    <row r="118" spans="1:92" x14ac:dyDescent="0.25">
      <c r="B118" s="337"/>
      <c r="C118" s="4"/>
      <c r="D118" s="11">
        <f t="shared" ref="D118:BN118" si="57">SUM((D115+D116)*D117)</f>
        <v>0</v>
      </c>
      <c r="E118" s="11">
        <f t="shared" si="57"/>
        <v>0</v>
      </c>
      <c r="F118" s="11">
        <f t="shared" si="57"/>
        <v>0</v>
      </c>
      <c r="G118" s="11">
        <f t="shared" si="57"/>
        <v>0</v>
      </c>
      <c r="H118" s="11">
        <f t="shared" si="57"/>
        <v>0</v>
      </c>
      <c r="I118" s="11">
        <f t="shared" si="57"/>
        <v>0</v>
      </c>
      <c r="J118" s="11">
        <f t="shared" si="57"/>
        <v>0</v>
      </c>
      <c r="K118" s="11">
        <f t="shared" si="57"/>
        <v>0</v>
      </c>
      <c r="L118" s="11">
        <f t="shared" si="57"/>
        <v>0</v>
      </c>
      <c r="M118" s="11">
        <f t="shared" si="57"/>
        <v>0</v>
      </c>
      <c r="N118" s="11">
        <f t="shared" si="57"/>
        <v>0</v>
      </c>
      <c r="O118" s="11">
        <f t="shared" si="57"/>
        <v>0</v>
      </c>
      <c r="P118" s="11">
        <f t="shared" si="57"/>
        <v>0</v>
      </c>
      <c r="Q118" s="11">
        <f t="shared" si="57"/>
        <v>0</v>
      </c>
      <c r="R118" s="11">
        <f t="shared" si="57"/>
        <v>0</v>
      </c>
      <c r="S118" s="11">
        <f t="shared" si="57"/>
        <v>0</v>
      </c>
      <c r="T118" s="11">
        <f t="shared" si="57"/>
        <v>0</v>
      </c>
      <c r="U118" s="11">
        <f t="shared" si="57"/>
        <v>0</v>
      </c>
      <c r="V118" s="11">
        <f t="shared" si="57"/>
        <v>0</v>
      </c>
      <c r="W118" s="11">
        <f t="shared" si="57"/>
        <v>0</v>
      </c>
      <c r="X118" s="11">
        <f t="shared" si="57"/>
        <v>0</v>
      </c>
      <c r="Y118" s="11">
        <f t="shared" si="57"/>
        <v>0</v>
      </c>
      <c r="Z118" s="11">
        <f t="shared" si="57"/>
        <v>0</v>
      </c>
      <c r="AA118" s="11">
        <f t="shared" si="57"/>
        <v>0</v>
      </c>
      <c r="AB118" s="11">
        <f t="shared" si="57"/>
        <v>0</v>
      </c>
      <c r="AC118" s="11">
        <f t="shared" si="57"/>
        <v>0</v>
      </c>
      <c r="AD118" s="11">
        <f t="shared" si="57"/>
        <v>0</v>
      </c>
      <c r="AE118" s="11">
        <f t="shared" si="57"/>
        <v>0</v>
      </c>
      <c r="AF118" s="11">
        <f t="shared" si="57"/>
        <v>0</v>
      </c>
      <c r="AG118" s="11">
        <f t="shared" si="57"/>
        <v>0</v>
      </c>
      <c r="AH118" s="11">
        <f t="shared" si="57"/>
        <v>0</v>
      </c>
      <c r="AI118" s="11">
        <f t="shared" si="57"/>
        <v>0</v>
      </c>
      <c r="AJ118" s="11">
        <f t="shared" si="57"/>
        <v>0</v>
      </c>
      <c r="AK118" s="11">
        <f t="shared" si="57"/>
        <v>0</v>
      </c>
      <c r="AL118" s="11">
        <f t="shared" si="57"/>
        <v>0</v>
      </c>
      <c r="AM118" s="11">
        <f t="shared" si="57"/>
        <v>0</v>
      </c>
      <c r="AN118" s="11">
        <f t="shared" si="57"/>
        <v>0</v>
      </c>
      <c r="AO118" s="11">
        <f t="shared" si="57"/>
        <v>0</v>
      </c>
      <c r="AP118" s="11">
        <f t="shared" si="57"/>
        <v>0</v>
      </c>
      <c r="AQ118" s="11">
        <f t="shared" si="57"/>
        <v>0</v>
      </c>
      <c r="AR118" s="11">
        <f t="shared" si="57"/>
        <v>0</v>
      </c>
      <c r="AS118" s="11">
        <f t="shared" si="57"/>
        <v>0</v>
      </c>
      <c r="AT118" s="11">
        <f t="shared" si="57"/>
        <v>0</v>
      </c>
      <c r="AU118" s="11">
        <f t="shared" si="57"/>
        <v>0</v>
      </c>
      <c r="AV118" s="11">
        <f t="shared" si="57"/>
        <v>0</v>
      </c>
      <c r="AW118" s="11">
        <f t="shared" si="57"/>
        <v>0</v>
      </c>
      <c r="AX118" s="11">
        <f t="shared" si="57"/>
        <v>0</v>
      </c>
      <c r="AY118" s="11">
        <f t="shared" si="57"/>
        <v>0</v>
      </c>
      <c r="AZ118" s="11">
        <f t="shared" si="57"/>
        <v>0</v>
      </c>
      <c r="BA118" s="11">
        <f t="shared" si="57"/>
        <v>0</v>
      </c>
      <c r="BB118" s="11">
        <f t="shared" si="57"/>
        <v>0</v>
      </c>
      <c r="BC118" s="11">
        <f t="shared" si="57"/>
        <v>0</v>
      </c>
      <c r="BD118" s="11">
        <f t="shared" si="57"/>
        <v>0</v>
      </c>
      <c r="BE118" s="11">
        <f t="shared" si="57"/>
        <v>0</v>
      </c>
      <c r="BF118" s="11">
        <f t="shared" si="57"/>
        <v>0</v>
      </c>
      <c r="BG118" s="11">
        <v>0</v>
      </c>
      <c r="BH118" s="11">
        <v>0</v>
      </c>
      <c r="BI118" s="11">
        <v>0</v>
      </c>
      <c r="BJ118" s="11">
        <v>0</v>
      </c>
      <c r="BK118" s="11">
        <f t="shared" si="57"/>
        <v>0</v>
      </c>
      <c r="BL118" s="11">
        <f t="shared" si="57"/>
        <v>0</v>
      </c>
      <c r="BM118" s="11">
        <f t="shared" si="57"/>
        <v>0</v>
      </c>
      <c r="BN118" s="11">
        <f t="shared" si="57"/>
        <v>0</v>
      </c>
      <c r="BO118" s="174"/>
      <c r="BP118" s="76" t="s">
        <v>27</v>
      </c>
      <c r="BQ118" s="84">
        <f>COUNTIF(D115:BN115,"&gt;0")</f>
        <v>0</v>
      </c>
      <c r="BR118" s="11">
        <v>0</v>
      </c>
      <c r="BS118" s="11">
        <f t="shared" ref="BS118:CH118" si="58">SUM((BS115+BS116)*BS117)</f>
        <v>0</v>
      </c>
      <c r="BT118" s="11">
        <f t="shared" si="58"/>
        <v>0</v>
      </c>
      <c r="BU118" s="11">
        <f t="shared" si="58"/>
        <v>0</v>
      </c>
      <c r="BV118" s="11">
        <f t="shared" si="58"/>
        <v>0</v>
      </c>
      <c r="BW118" s="11">
        <f t="shared" si="58"/>
        <v>0</v>
      </c>
      <c r="BX118" s="11">
        <f t="shared" si="58"/>
        <v>0</v>
      </c>
      <c r="BY118" s="11">
        <f t="shared" si="58"/>
        <v>0</v>
      </c>
      <c r="BZ118" s="11">
        <f t="shared" si="58"/>
        <v>0</v>
      </c>
      <c r="CA118" s="11">
        <f t="shared" si="58"/>
        <v>0</v>
      </c>
      <c r="CB118" s="11">
        <f t="shared" si="58"/>
        <v>0</v>
      </c>
      <c r="CC118" s="11">
        <f t="shared" si="58"/>
        <v>0</v>
      </c>
      <c r="CD118" s="11">
        <f t="shared" si="58"/>
        <v>0</v>
      </c>
      <c r="CE118" s="11">
        <f t="shared" si="58"/>
        <v>0</v>
      </c>
      <c r="CF118" s="11">
        <f t="shared" si="58"/>
        <v>0</v>
      </c>
      <c r="CG118" s="11">
        <f t="shared" si="58"/>
        <v>0</v>
      </c>
      <c r="CH118" s="11">
        <f t="shared" si="58"/>
        <v>0</v>
      </c>
      <c r="CI118" s="175"/>
      <c r="CJ118" s="76" t="s">
        <v>28</v>
      </c>
      <c r="CK118" s="46">
        <f>COUNTIF(BR115:CH115,"&gt;0")</f>
        <v>0</v>
      </c>
      <c r="CL118" s="76" t="s">
        <v>27</v>
      </c>
      <c r="CM118" s="46">
        <f>SUM(CK118+BQ118)</f>
        <v>0</v>
      </c>
    </row>
    <row r="119" spans="1:92" x14ac:dyDescent="0.25">
      <c r="A119" s="5">
        <v>29</v>
      </c>
      <c r="B119" s="335" t="str">
        <f>VLOOKUP(A119,'Numéro licences'!$H$4:$I$47,2)</f>
        <v>VANDERVELDEN Robert</v>
      </c>
      <c r="C119" s="66" t="s">
        <v>4</v>
      </c>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68">
        <f>SUM(D119:BN119)</f>
        <v>0</v>
      </c>
      <c r="BP119" s="76" t="s">
        <v>14</v>
      </c>
      <c r="BQ119" s="82">
        <f>SUM(BO119+BO120)</f>
        <v>0</v>
      </c>
      <c r="BR119" s="40"/>
      <c r="BS119" s="40"/>
      <c r="BT119" s="40"/>
      <c r="BU119" s="40"/>
      <c r="BV119" s="40"/>
      <c r="BW119" s="40"/>
      <c r="BX119" s="40"/>
      <c r="BY119" s="40"/>
      <c r="BZ119" s="40"/>
      <c r="CA119" s="40"/>
      <c r="CB119" s="40"/>
      <c r="CC119" s="40"/>
      <c r="CD119" s="40"/>
      <c r="CE119" s="40"/>
      <c r="CF119" s="40"/>
      <c r="CG119" s="40"/>
      <c r="CH119" s="40"/>
      <c r="CI119" s="40">
        <f>SUM(BR119:CH119)</f>
        <v>0</v>
      </c>
      <c r="CJ119" s="76" t="s">
        <v>14</v>
      </c>
      <c r="CK119" s="41">
        <f>SUM(CI119+CI120)</f>
        <v>0</v>
      </c>
      <c r="CL119" s="76" t="s">
        <v>14</v>
      </c>
      <c r="CM119" s="28">
        <f>SUM(BQ119+CK119)</f>
        <v>0</v>
      </c>
    </row>
    <row r="120" spans="1:92" x14ac:dyDescent="0.25">
      <c r="A120" s="34"/>
      <c r="B120" s="336"/>
      <c r="C120" s="66" t="s">
        <v>5</v>
      </c>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68">
        <f>SUM(D120:BN120)</f>
        <v>0</v>
      </c>
      <c r="BP120" s="76" t="s">
        <v>15</v>
      </c>
      <c r="BQ120" s="83">
        <f>SUM(D122:BN122)</f>
        <v>0</v>
      </c>
      <c r="BR120" s="40"/>
      <c r="BS120" s="40"/>
      <c r="BT120" s="40"/>
      <c r="BU120" s="40"/>
      <c r="BV120" s="40"/>
      <c r="BW120" s="40"/>
      <c r="BX120" s="40"/>
      <c r="BY120" s="40"/>
      <c r="BZ120" s="40"/>
      <c r="CA120" s="40"/>
      <c r="CB120" s="40"/>
      <c r="CC120" s="40"/>
      <c r="CD120" s="40"/>
      <c r="CE120" s="40"/>
      <c r="CF120" s="40"/>
      <c r="CG120" s="40"/>
      <c r="CH120" s="40"/>
      <c r="CI120" s="40">
        <f>SUM(BR120:CH120)</f>
        <v>0</v>
      </c>
      <c r="CJ120" s="76" t="s">
        <v>15</v>
      </c>
      <c r="CK120" s="70">
        <f>SUM(BR122:CH122)</f>
        <v>0</v>
      </c>
      <c r="CL120" s="76" t="s">
        <v>15</v>
      </c>
      <c r="CM120" s="71">
        <f>SUM(CK120+BQ120)</f>
        <v>0</v>
      </c>
    </row>
    <row r="121" spans="1:92" x14ac:dyDescent="0.25">
      <c r="B121" s="336"/>
      <c r="C121" s="4"/>
      <c r="D121" s="11">
        <v>0</v>
      </c>
      <c r="E121" s="11">
        <v>0</v>
      </c>
      <c r="F121" s="11">
        <v>0</v>
      </c>
      <c r="G121" s="11">
        <v>0</v>
      </c>
      <c r="H121" s="11">
        <v>0</v>
      </c>
      <c r="I121" s="11">
        <v>0</v>
      </c>
      <c r="J121" s="11">
        <v>0</v>
      </c>
      <c r="K121" s="11">
        <v>0</v>
      </c>
      <c r="L121" s="11">
        <v>0</v>
      </c>
      <c r="M121" s="11">
        <v>0</v>
      </c>
      <c r="N121" s="11">
        <v>0</v>
      </c>
      <c r="O121" s="11">
        <v>0</v>
      </c>
      <c r="P121" s="11">
        <v>0</v>
      </c>
      <c r="Q121" s="11">
        <v>0</v>
      </c>
      <c r="R121" s="11">
        <v>0</v>
      </c>
      <c r="S121" s="11">
        <v>0</v>
      </c>
      <c r="T121" s="11">
        <v>0</v>
      </c>
      <c r="U121" s="11">
        <v>0</v>
      </c>
      <c r="V121" s="11">
        <v>0</v>
      </c>
      <c r="W121" s="11">
        <v>0</v>
      </c>
      <c r="X121" s="11">
        <v>0</v>
      </c>
      <c r="Y121" s="11">
        <v>0</v>
      </c>
      <c r="Z121" s="11">
        <v>0</v>
      </c>
      <c r="AA121" s="11">
        <v>0</v>
      </c>
      <c r="AB121" s="11">
        <v>0</v>
      </c>
      <c r="AC121" s="11">
        <v>0</v>
      </c>
      <c r="AD121" s="11">
        <v>0</v>
      </c>
      <c r="AE121" s="11">
        <v>0</v>
      </c>
      <c r="AF121" s="11">
        <v>0</v>
      </c>
      <c r="AG121" s="11">
        <v>0</v>
      </c>
      <c r="AH121" s="11">
        <v>0</v>
      </c>
      <c r="AI121" s="11">
        <v>0</v>
      </c>
      <c r="AJ121" s="11">
        <v>0</v>
      </c>
      <c r="AK121" s="11">
        <v>0</v>
      </c>
      <c r="AL121" s="11">
        <v>0</v>
      </c>
      <c r="AM121" s="11">
        <v>0</v>
      </c>
      <c r="AN121" s="11">
        <v>0</v>
      </c>
      <c r="AO121" s="11">
        <v>0</v>
      </c>
      <c r="AP121" s="11">
        <v>0</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74"/>
      <c r="BP121" s="76" t="s">
        <v>16</v>
      </c>
      <c r="BQ121" s="84">
        <f>SUM(C121:BN121)</f>
        <v>0</v>
      </c>
      <c r="BR121" s="11">
        <v>0</v>
      </c>
      <c r="BS121" s="11">
        <v>0</v>
      </c>
      <c r="BT121" s="11">
        <v>0</v>
      </c>
      <c r="BU121" s="11">
        <v>0</v>
      </c>
      <c r="BV121" s="11">
        <v>0</v>
      </c>
      <c r="BW121" s="11">
        <v>0</v>
      </c>
      <c r="BX121" s="11">
        <v>0</v>
      </c>
      <c r="BY121" s="11">
        <v>0</v>
      </c>
      <c r="BZ121" s="11">
        <v>0</v>
      </c>
      <c r="CA121" s="11">
        <v>0</v>
      </c>
      <c r="CB121" s="11">
        <v>0</v>
      </c>
      <c r="CC121" s="11">
        <v>0</v>
      </c>
      <c r="CD121" s="11">
        <v>0</v>
      </c>
      <c r="CE121" s="11">
        <v>0</v>
      </c>
      <c r="CF121" s="11">
        <v>0</v>
      </c>
      <c r="CG121" s="11">
        <v>0</v>
      </c>
      <c r="CH121" s="11">
        <v>0</v>
      </c>
      <c r="CI121" s="175"/>
      <c r="CJ121" s="76" t="s">
        <v>16</v>
      </c>
      <c r="CK121" s="46">
        <f>SUM(BR121:CI121)</f>
        <v>0</v>
      </c>
      <c r="CL121" s="76" t="s">
        <v>16</v>
      </c>
      <c r="CM121" s="46">
        <f>SUM(CK121+BQ121)</f>
        <v>0</v>
      </c>
    </row>
    <row r="122" spans="1:92" x14ac:dyDescent="0.25">
      <c r="B122" s="337"/>
      <c r="C122" s="4"/>
      <c r="D122" s="11">
        <f t="shared" ref="D122:BN122" si="59">SUM((D119+D120)*D121)</f>
        <v>0</v>
      </c>
      <c r="E122" s="11">
        <f t="shared" si="59"/>
        <v>0</v>
      </c>
      <c r="F122" s="11">
        <f t="shared" si="59"/>
        <v>0</v>
      </c>
      <c r="G122" s="11">
        <f t="shared" si="59"/>
        <v>0</v>
      </c>
      <c r="H122" s="11">
        <f t="shared" si="59"/>
        <v>0</v>
      </c>
      <c r="I122" s="11">
        <f t="shared" si="59"/>
        <v>0</v>
      </c>
      <c r="J122" s="11">
        <f t="shared" si="59"/>
        <v>0</v>
      </c>
      <c r="K122" s="11">
        <f t="shared" si="59"/>
        <v>0</v>
      </c>
      <c r="L122" s="11">
        <f t="shared" si="59"/>
        <v>0</v>
      </c>
      <c r="M122" s="11">
        <f t="shared" si="59"/>
        <v>0</v>
      </c>
      <c r="N122" s="11">
        <f t="shared" si="59"/>
        <v>0</v>
      </c>
      <c r="O122" s="11">
        <f t="shared" si="59"/>
        <v>0</v>
      </c>
      <c r="P122" s="11">
        <f t="shared" si="59"/>
        <v>0</v>
      </c>
      <c r="Q122" s="11">
        <f t="shared" si="59"/>
        <v>0</v>
      </c>
      <c r="R122" s="11">
        <f t="shared" si="59"/>
        <v>0</v>
      </c>
      <c r="S122" s="11">
        <f t="shared" si="59"/>
        <v>0</v>
      </c>
      <c r="T122" s="11">
        <f t="shared" si="59"/>
        <v>0</v>
      </c>
      <c r="U122" s="11">
        <f t="shared" si="59"/>
        <v>0</v>
      </c>
      <c r="V122" s="11">
        <f t="shared" si="59"/>
        <v>0</v>
      </c>
      <c r="W122" s="11">
        <f t="shared" si="59"/>
        <v>0</v>
      </c>
      <c r="X122" s="11">
        <f t="shared" si="59"/>
        <v>0</v>
      </c>
      <c r="Y122" s="11">
        <f t="shared" si="59"/>
        <v>0</v>
      </c>
      <c r="Z122" s="11">
        <f t="shared" si="59"/>
        <v>0</v>
      </c>
      <c r="AA122" s="11">
        <f t="shared" si="59"/>
        <v>0</v>
      </c>
      <c r="AB122" s="11">
        <f t="shared" si="59"/>
        <v>0</v>
      </c>
      <c r="AC122" s="11">
        <f t="shared" si="59"/>
        <v>0</v>
      </c>
      <c r="AD122" s="11">
        <f t="shared" si="59"/>
        <v>0</v>
      </c>
      <c r="AE122" s="11">
        <f t="shared" si="59"/>
        <v>0</v>
      </c>
      <c r="AF122" s="11">
        <f t="shared" si="59"/>
        <v>0</v>
      </c>
      <c r="AG122" s="11">
        <f t="shared" si="59"/>
        <v>0</v>
      </c>
      <c r="AH122" s="11">
        <f t="shared" si="59"/>
        <v>0</v>
      </c>
      <c r="AI122" s="11">
        <f t="shared" si="59"/>
        <v>0</v>
      </c>
      <c r="AJ122" s="11">
        <f t="shared" si="59"/>
        <v>0</v>
      </c>
      <c r="AK122" s="11">
        <f t="shared" si="59"/>
        <v>0</v>
      </c>
      <c r="AL122" s="11">
        <f t="shared" si="59"/>
        <v>0</v>
      </c>
      <c r="AM122" s="11">
        <f t="shared" si="59"/>
        <v>0</v>
      </c>
      <c r="AN122" s="11">
        <f t="shared" si="59"/>
        <v>0</v>
      </c>
      <c r="AO122" s="11">
        <f t="shared" si="59"/>
        <v>0</v>
      </c>
      <c r="AP122" s="11">
        <f t="shared" si="59"/>
        <v>0</v>
      </c>
      <c r="AQ122" s="11">
        <f t="shared" si="59"/>
        <v>0</v>
      </c>
      <c r="AR122" s="11">
        <f t="shared" si="59"/>
        <v>0</v>
      </c>
      <c r="AS122" s="11">
        <f t="shared" si="59"/>
        <v>0</v>
      </c>
      <c r="AT122" s="11">
        <f t="shared" si="59"/>
        <v>0</v>
      </c>
      <c r="AU122" s="11">
        <f t="shared" si="59"/>
        <v>0</v>
      </c>
      <c r="AV122" s="11">
        <f t="shared" si="59"/>
        <v>0</v>
      </c>
      <c r="AW122" s="11">
        <f t="shared" si="59"/>
        <v>0</v>
      </c>
      <c r="AX122" s="11">
        <f t="shared" si="59"/>
        <v>0</v>
      </c>
      <c r="AY122" s="11">
        <f t="shared" si="59"/>
        <v>0</v>
      </c>
      <c r="AZ122" s="11">
        <f t="shared" si="59"/>
        <v>0</v>
      </c>
      <c r="BA122" s="11">
        <f t="shared" si="59"/>
        <v>0</v>
      </c>
      <c r="BB122" s="11">
        <f t="shared" si="59"/>
        <v>0</v>
      </c>
      <c r="BC122" s="11">
        <f t="shared" si="59"/>
        <v>0</v>
      </c>
      <c r="BD122" s="11">
        <f t="shared" si="59"/>
        <v>0</v>
      </c>
      <c r="BE122" s="11">
        <f t="shared" si="59"/>
        <v>0</v>
      </c>
      <c r="BF122" s="11">
        <f t="shared" si="59"/>
        <v>0</v>
      </c>
      <c r="BG122" s="11">
        <v>0</v>
      </c>
      <c r="BH122" s="11">
        <v>0</v>
      </c>
      <c r="BI122" s="11">
        <v>0</v>
      </c>
      <c r="BJ122" s="11">
        <v>0</v>
      </c>
      <c r="BK122" s="11">
        <f t="shared" si="59"/>
        <v>0</v>
      </c>
      <c r="BL122" s="11">
        <f t="shared" si="59"/>
        <v>0</v>
      </c>
      <c r="BM122" s="11">
        <f t="shared" si="59"/>
        <v>0</v>
      </c>
      <c r="BN122" s="11">
        <f t="shared" si="59"/>
        <v>0</v>
      </c>
      <c r="BO122" s="174"/>
      <c r="BP122" s="76" t="s">
        <v>27</v>
      </c>
      <c r="BQ122" s="84">
        <f>COUNTIF(D119:BN119,"&gt;0")</f>
        <v>0</v>
      </c>
      <c r="BR122" s="11">
        <v>0</v>
      </c>
      <c r="BS122" s="11">
        <f t="shared" ref="BS122:CH122" si="60">SUM((BS119+BS120)*BS121)</f>
        <v>0</v>
      </c>
      <c r="BT122" s="11">
        <f t="shared" si="60"/>
        <v>0</v>
      </c>
      <c r="BU122" s="11">
        <f t="shared" si="60"/>
        <v>0</v>
      </c>
      <c r="BV122" s="11">
        <f t="shared" si="60"/>
        <v>0</v>
      </c>
      <c r="BW122" s="11">
        <f t="shared" si="60"/>
        <v>0</v>
      </c>
      <c r="BX122" s="11">
        <f t="shared" si="60"/>
        <v>0</v>
      </c>
      <c r="BY122" s="11">
        <f t="shared" si="60"/>
        <v>0</v>
      </c>
      <c r="BZ122" s="11">
        <f t="shared" si="60"/>
        <v>0</v>
      </c>
      <c r="CA122" s="11">
        <f t="shared" si="60"/>
        <v>0</v>
      </c>
      <c r="CB122" s="11">
        <f t="shared" si="60"/>
        <v>0</v>
      </c>
      <c r="CC122" s="11">
        <f t="shared" si="60"/>
        <v>0</v>
      </c>
      <c r="CD122" s="11">
        <f t="shared" si="60"/>
        <v>0</v>
      </c>
      <c r="CE122" s="11">
        <f t="shared" si="60"/>
        <v>0</v>
      </c>
      <c r="CF122" s="11">
        <f t="shared" si="60"/>
        <v>0</v>
      </c>
      <c r="CG122" s="11">
        <f t="shared" si="60"/>
        <v>0</v>
      </c>
      <c r="CH122" s="11">
        <f t="shared" si="60"/>
        <v>0</v>
      </c>
      <c r="CI122" s="175"/>
      <c r="CJ122" s="76" t="s">
        <v>28</v>
      </c>
      <c r="CK122" s="46">
        <f>COUNTIF(BR119:CH119,"&gt;0")</f>
        <v>0</v>
      </c>
      <c r="CL122" s="76" t="s">
        <v>27</v>
      </c>
      <c r="CM122" s="46">
        <f>SUM(CK122+BQ122)</f>
        <v>0</v>
      </c>
    </row>
    <row r="123" spans="1:92" x14ac:dyDescent="0.25">
      <c r="A123" s="5">
        <v>30</v>
      </c>
      <c r="B123" s="335" t="str">
        <f>VLOOKUP(A123,'Numéro licences'!$H$4:$I$47,2)</f>
        <v>VANSTEYVOORT André</v>
      </c>
      <c r="C123" s="66" t="s">
        <v>4</v>
      </c>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68">
        <f>SUM(D123:BN123)</f>
        <v>0</v>
      </c>
      <c r="BP123" s="76" t="s">
        <v>14</v>
      </c>
      <c r="BQ123" s="82">
        <f>SUM(BO123+BO124)</f>
        <v>0</v>
      </c>
      <c r="BR123" s="40"/>
      <c r="BS123" s="40"/>
      <c r="BT123" s="40"/>
      <c r="BU123" s="17"/>
      <c r="BV123" s="40"/>
      <c r="BW123" s="40"/>
      <c r="BX123" s="40"/>
      <c r="BY123" s="40"/>
      <c r="BZ123" s="40"/>
      <c r="CA123" s="40"/>
      <c r="CB123" s="40"/>
      <c r="CC123" s="40"/>
      <c r="CD123" s="40"/>
      <c r="CE123" s="40"/>
      <c r="CF123" s="40"/>
      <c r="CG123" s="40"/>
      <c r="CH123" s="40"/>
      <c r="CI123" s="40">
        <f>SUM(BR123:CH123)</f>
        <v>0</v>
      </c>
      <c r="CJ123" s="76" t="s">
        <v>14</v>
      </c>
      <c r="CK123" s="41">
        <f>SUM(CI123+CI124)</f>
        <v>0</v>
      </c>
      <c r="CL123" s="76" t="s">
        <v>14</v>
      </c>
      <c r="CM123" s="28">
        <f>SUM(BQ123+CK123)</f>
        <v>0</v>
      </c>
    </row>
    <row r="124" spans="1:92" x14ac:dyDescent="0.25">
      <c r="A124" s="34"/>
      <c r="B124" s="336"/>
      <c r="C124" s="66" t="s">
        <v>5</v>
      </c>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68">
        <f>SUM(D124:BN124)</f>
        <v>0</v>
      </c>
      <c r="BP124" s="76" t="s">
        <v>15</v>
      </c>
      <c r="BQ124" s="83">
        <f>SUM(D126:BN126)</f>
        <v>0</v>
      </c>
      <c r="BR124" s="40"/>
      <c r="BS124" s="40"/>
      <c r="BT124" s="40"/>
      <c r="BU124" s="16"/>
      <c r="BV124" s="40"/>
      <c r="BW124" s="40"/>
      <c r="BX124" s="40"/>
      <c r="BY124" s="40"/>
      <c r="BZ124" s="40"/>
      <c r="CA124" s="40"/>
      <c r="CB124" s="40"/>
      <c r="CC124" s="40"/>
      <c r="CD124" s="40"/>
      <c r="CE124" s="40"/>
      <c r="CF124" s="40"/>
      <c r="CG124" s="40"/>
      <c r="CH124" s="40"/>
      <c r="CI124" s="40">
        <f>SUM(BR124:CH124)</f>
        <v>0</v>
      </c>
      <c r="CJ124" s="76" t="s">
        <v>15</v>
      </c>
      <c r="CK124" s="70">
        <f>SUM(BR126:CH126)</f>
        <v>0</v>
      </c>
      <c r="CL124" s="76" t="s">
        <v>15</v>
      </c>
      <c r="CM124" s="71">
        <f>SUM(CK124+BQ124)</f>
        <v>0</v>
      </c>
    </row>
    <row r="125" spans="1:92" x14ac:dyDescent="0.25">
      <c r="B125" s="336"/>
      <c r="C125" s="4"/>
      <c r="D125" s="11">
        <v>0</v>
      </c>
      <c r="E125" s="11">
        <v>0</v>
      </c>
      <c r="F125" s="11">
        <v>0</v>
      </c>
      <c r="G125" s="11">
        <v>0</v>
      </c>
      <c r="H125" s="11">
        <v>0</v>
      </c>
      <c r="I125" s="11">
        <v>0</v>
      </c>
      <c r="J125" s="11">
        <v>0</v>
      </c>
      <c r="K125" s="11">
        <v>0</v>
      </c>
      <c r="L125" s="11">
        <v>0</v>
      </c>
      <c r="M125" s="11">
        <v>0</v>
      </c>
      <c r="N125" s="11">
        <v>0</v>
      </c>
      <c r="O125" s="11">
        <v>0</v>
      </c>
      <c r="P125" s="11">
        <v>0</v>
      </c>
      <c r="Q125" s="11">
        <v>0</v>
      </c>
      <c r="R125" s="11">
        <v>0</v>
      </c>
      <c r="S125" s="11">
        <v>0</v>
      </c>
      <c r="T125" s="11">
        <v>0</v>
      </c>
      <c r="U125" s="11">
        <v>0</v>
      </c>
      <c r="V125" s="11">
        <v>0</v>
      </c>
      <c r="W125" s="11">
        <v>0</v>
      </c>
      <c r="X125" s="11">
        <v>0</v>
      </c>
      <c r="Y125" s="11">
        <v>0</v>
      </c>
      <c r="Z125" s="11">
        <v>0</v>
      </c>
      <c r="AA125" s="11">
        <v>0</v>
      </c>
      <c r="AB125" s="11">
        <v>0</v>
      </c>
      <c r="AC125" s="11">
        <v>0</v>
      </c>
      <c r="AD125" s="11">
        <v>0</v>
      </c>
      <c r="AE125" s="11">
        <v>0</v>
      </c>
      <c r="AF125" s="11">
        <v>0</v>
      </c>
      <c r="AG125" s="11">
        <v>0</v>
      </c>
      <c r="AH125" s="11">
        <v>0</v>
      </c>
      <c r="AI125" s="11">
        <v>0</v>
      </c>
      <c r="AJ125" s="11">
        <v>0</v>
      </c>
      <c r="AK125" s="11">
        <v>0</v>
      </c>
      <c r="AL125" s="11">
        <v>0</v>
      </c>
      <c r="AM125" s="11">
        <v>0</v>
      </c>
      <c r="AN125" s="11">
        <v>0</v>
      </c>
      <c r="AO125" s="11">
        <v>0</v>
      </c>
      <c r="AP125" s="11">
        <v>0</v>
      </c>
      <c r="AQ125" s="11">
        <v>0</v>
      </c>
      <c r="AR125" s="11">
        <v>0</v>
      </c>
      <c r="AS125" s="11">
        <v>0</v>
      </c>
      <c r="AT125" s="11">
        <v>0</v>
      </c>
      <c r="AU125" s="11">
        <v>0</v>
      </c>
      <c r="AV125" s="11">
        <v>0</v>
      </c>
      <c r="AW125" s="11">
        <v>0</v>
      </c>
      <c r="AX125" s="11">
        <v>0</v>
      </c>
      <c r="AY125" s="11">
        <v>0</v>
      </c>
      <c r="AZ125" s="11">
        <v>0</v>
      </c>
      <c r="BA125" s="11">
        <v>0</v>
      </c>
      <c r="BB125" s="11">
        <v>0</v>
      </c>
      <c r="BC125" s="11">
        <v>0</v>
      </c>
      <c r="BD125" s="11">
        <v>0</v>
      </c>
      <c r="BE125" s="11">
        <v>0</v>
      </c>
      <c r="BF125" s="11">
        <v>0</v>
      </c>
      <c r="BG125" s="11">
        <v>0</v>
      </c>
      <c r="BH125" s="11">
        <v>0</v>
      </c>
      <c r="BI125" s="11">
        <v>0</v>
      </c>
      <c r="BJ125" s="11">
        <v>0</v>
      </c>
      <c r="BK125" s="11">
        <v>0</v>
      </c>
      <c r="BL125" s="11">
        <v>0</v>
      </c>
      <c r="BM125" s="11">
        <v>0</v>
      </c>
      <c r="BN125" s="11">
        <v>0</v>
      </c>
      <c r="BO125" s="174"/>
      <c r="BP125" s="76" t="s">
        <v>16</v>
      </c>
      <c r="BQ125" s="84">
        <f>SUM(C125:BN125)</f>
        <v>0</v>
      </c>
      <c r="BR125" s="11">
        <v>0</v>
      </c>
      <c r="BS125" s="11">
        <v>0</v>
      </c>
      <c r="BT125" s="11">
        <v>0</v>
      </c>
      <c r="BU125" s="11">
        <v>0</v>
      </c>
      <c r="BV125" s="11">
        <v>0</v>
      </c>
      <c r="BW125" s="11">
        <v>0</v>
      </c>
      <c r="BX125" s="11">
        <v>0</v>
      </c>
      <c r="BY125" s="11">
        <v>0</v>
      </c>
      <c r="BZ125" s="11">
        <v>0</v>
      </c>
      <c r="CA125" s="11">
        <v>0</v>
      </c>
      <c r="CB125" s="11">
        <v>0</v>
      </c>
      <c r="CC125" s="11">
        <v>0</v>
      </c>
      <c r="CD125" s="11">
        <v>0</v>
      </c>
      <c r="CE125" s="11">
        <v>0</v>
      </c>
      <c r="CF125" s="11">
        <v>0</v>
      </c>
      <c r="CG125" s="11">
        <v>0</v>
      </c>
      <c r="CH125" s="11">
        <v>0</v>
      </c>
      <c r="CI125" s="175"/>
      <c r="CJ125" s="76" t="s">
        <v>16</v>
      </c>
      <c r="CK125" s="46">
        <f>SUM(BR125:CI125)</f>
        <v>0</v>
      </c>
      <c r="CL125" s="76" t="s">
        <v>16</v>
      </c>
      <c r="CM125" s="46">
        <f>SUM(CK125+BQ125)</f>
        <v>0</v>
      </c>
    </row>
    <row r="126" spans="1:92" x14ac:dyDescent="0.25">
      <c r="B126" s="337"/>
      <c r="C126" s="4"/>
      <c r="D126" s="11">
        <f t="shared" ref="D126:BN126" si="61">SUM((D123+D124)*D125)</f>
        <v>0</v>
      </c>
      <c r="E126" s="11">
        <f t="shared" si="61"/>
        <v>0</v>
      </c>
      <c r="F126" s="11">
        <f t="shared" si="61"/>
        <v>0</v>
      </c>
      <c r="G126" s="11">
        <f t="shared" si="61"/>
        <v>0</v>
      </c>
      <c r="H126" s="11">
        <f t="shared" si="61"/>
        <v>0</v>
      </c>
      <c r="I126" s="11">
        <f t="shared" si="61"/>
        <v>0</v>
      </c>
      <c r="J126" s="11">
        <f t="shared" si="61"/>
        <v>0</v>
      </c>
      <c r="K126" s="11">
        <f t="shared" si="61"/>
        <v>0</v>
      </c>
      <c r="L126" s="11">
        <f t="shared" si="61"/>
        <v>0</v>
      </c>
      <c r="M126" s="11">
        <f t="shared" si="61"/>
        <v>0</v>
      </c>
      <c r="N126" s="11">
        <f t="shared" si="61"/>
        <v>0</v>
      </c>
      <c r="O126" s="11">
        <f t="shared" si="61"/>
        <v>0</v>
      </c>
      <c r="P126" s="11">
        <f t="shared" si="61"/>
        <v>0</v>
      </c>
      <c r="Q126" s="11">
        <f t="shared" si="61"/>
        <v>0</v>
      </c>
      <c r="R126" s="11">
        <f t="shared" si="61"/>
        <v>0</v>
      </c>
      <c r="S126" s="11">
        <f t="shared" si="61"/>
        <v>0</v>
      </c>
      <c r="T126" s="11">
        <f t="shared" si="61"/>
        <v>0</v>
      </c>
      <c r="U126" s="11">
        <f t="shared" si="61"/>
        <v>0</v>
      </c>
      <c r="V126" s="11">
        <f t="shared" si="61"/>
        <v>0</v>
      </c>
      <c r="W126" s="11">
        <f t="shared" si="61"/>
        <v>0</v>
      </c>
      <c r="X126" s="11">
        <f t="shared" si="61"/>
        <v>0</v>
      </c>
      <c r="Y126" s="11">
        <f t="shared" si="61"/>
        <v>0</v>
      </c>
      <c r="Z126" s="11">
        <f t="shared" si="61"/>
        <v>0</v>
      </c>
      <c r="AA126" s="11">
        <f t="shared" si="61"/>
        <v>0</v>
      </c>
      <c r="AB126" s="11">
        <f t="shared" si="61"/>
        <v>0</v>
      </c>
      <c r="AC126" s="11">
        <f t="shared" si="61"/>
        <v>0</v>
      </c>
      <c r="AD126" s="11">
        <f t="shared" si="61"/>
        <v>0</v>
      </c>
      <c r="AE126" s="11">
        <f t="shared" si="61"/>
        <v>0</v>
      </c>
      <c r="AF126" s="11">
        <f t="shared" si="61"/>
        <v>0</v>
      </c>
      <c r="AG126" s="11">
        <f t="shared" si="61"/>
        <v>0</v>
      </c>
      <c r="AH126" s="11">
        <f t="shared" si="61"/>
        <v>0</v>
      </c>
      <c r="AI126" s="11">
        <f t="shared" si="61"/>
        <v>0</v>
      </c>
      <c r="AJ126" s="11">
        <f t="shared" si="61"/>
        <v>0</v>
      </c>
      <c r="AK126" s="11">
        <f t="shared" si="61"/>
        <v>0</v>
      </c>
      <c r="AL126" s="11">
        <f t="shared" si="61"/>
        <v>0</v>
      </c>
      <c r="AM126" s="11">
        <f t="shared" si="61"/>
        <v>0</v>
      </c>
      <c r="AN126" s="11">
        <f t="shared" si="61"/>
        <v>0</v>
      </c>
      <c r="AO126" s="11">
        <f t="shared" si="61"/>
        <v>0</v>
      </c>
      <c r="AP126" s="11">
        <f t="shared" si="61"/>
        <v>0</v>
      </c>
      <c r="AQ126" s="11">
        <f t="shared" si="61"/>
        <v>0</v>
      </c>
      <c r="AR126" s="11">
        <f t="shared" si="61"/>
        <v>0</v>
      </c>
      <c r="AS126" s="11">
        <f t="shared" si="61"/>
        <v>0</v>
      </c>
      <c r="AT126" s="11">
        <f t="shared" si="61"/>
        <v>0</v>
      </c>
      <c r="AU126" s="11">
        <f t="shared" si="61"/>
        <v>0</v>
      </c>
      <c r="AV126" s="11">
        <f t="shared" si="61"/>
        <v>0</v>
      </c>
      <c r="AW126" s="11">
        <f t="shared" si="61"/>
        <v>0</v>
      </c>
      <c r="AX126" s="11">
        <f t="shared" si="61"/>
        <v>0</v>
      </c>
      <c r="AY126" s="11">
        <f t="shared" si="61"/>
        <v>0</v>
      </c>
      <c r="AZ126" s="11">
        <f t="shared" si="61"/>
        <v>0</v>
      </c>
      <c r="BA126" s="11">
        <f t="shared" si="61"/>
        <v>0</v>
      </c>
      <c r="BB126" s="11">
        <f t="shared" si="61"/>
        <v>0</v>
      </c>
      <c r="BC126" s="11">
        <f t="shared" si="61"/>
        <v>0</v>
      </c>
      <c r="BD126" s="11">
        <f t="shared" si="61"/>
        <v>0</v>
      </c>
      <c r="BE126" s="11">
        <f t="shared" si="61"/>
        <v>0</v>
      </c>
      <c r="BF126" s="11">
        <f t="shared" si="61"/>
        <v>0</v>
      </c>
      <c r="BG126" s="11">
        <v>0</v>
      </c>
      <c r="BH126" s="11">
        <v>0</v>
      </c>
      <c r="BI126" s="11">
        <v>0</v>
      </c>
      <c r="BJ126" s="11">
        <v>0</v>
      </c>
      <c r="BK126" s="11">
        <f t="shared" si="61"/>
        <v>0</v>
      </c>
      <c r="BL126" s="11">
        <f t="shared" si="61"/>
        <v>0</v>
      </c>
      <c r="BM126" s="11">
        <f t="shared" si="61"/>
        <v>0</v>
      </c>
      <c r="BN126" s="11">
        <f t="shared" si="61"/>
        <v>0</v>
      </c>
      <c r="BO126" s="174"/>
      <c r="BP126" s="76" t="s">
        <v>27</v>
      </c>
      <c r="BQ126" s="84">
        <f>COUNTIF(D123:BN123,"&gt;0")</f>
        <v>0</v>
      </c>
      <c r="BR126" s="11">
        <v>0</v>
      </c>
      <c r="BS126" s="11">
        <f t="shared" ref="BS126:CH126" si="62">SUM((BS123+BS124)*BS125)</f>
        <v>0</v>
      </c>
      <c r="BT126" s="11">
        <f t="shared" si="62"/>
        <v>0</v>
      </c>
      <c r="BU126" s="11">
        <f t="shared" si="62"/>
        <v>0</v>
      </c>
      <c r="BV126" s="11">
        <f t="shared" si="62"/>
        <v>0</v>
      </c>
      <c r="BW126" s="11">
        <f t="shared" si="62"/>
        <v>0</v>
      </c>
      <c r="BX126" s="11">
        <f t="shared" si="62"/>
        <v>0</v>
      </c>
      <c r="BY126" s="11">
        <f t="shared" si="62"/>
        <v>0</v>
      </c>
      <c r="BZ126" s="11">
        <f t="shared" si="62"/>
        <v>0</v>
      </c>
      <c r="CA126" s="11">
        <f t="shared" si="62"/>
        <v>0</v>
      </c>
      <c r="CB126" s="11">
        <f t="shared" si="62"/>
        <v>0</v>
      </c>
      <c r="CC126" s="11">
        <f t="shared" si="62"/>
        <v>0</v>
      </c>
      <c r="CD126" s="11">
        <f t="shared" si="62"/>
        <v>0</v>
      </c>
      <c r="CE126" s="11">
        <f t="shared" si="62"/>
        <v>0</v>
      </c>
      <c r="CF126" s="11">
        <f t="shared" si="62"/>
        <v>0</v>
      </c>
      <c r="CG126" s="11">
        <f t="shared" si="62"/>
        <v>0</v>
      </c>
      <c r="CH126" s="11">
        <f t="shared" si="62"/>
        <v>0</v>
      </c>
      <c r="CI126" s="175"/>
      <c r="CJ126" s="76" t="s">
        <v>28</v>
      </c>
      <c r="CK126" s="46">
        <f>COUNTIF(BR123:CH123,"&gt;0")</f>
        <v>0</v>
      </c>
      <c r="CL126" s="76" t="s">
        <v>27</v>
      </c>
      <c r="CM126" s="46">
        <f>SUM(CK126+BQ126)</f>
        <v>0</v>
      </c>
    </row>
    <row r="127" spans="1:92" x14ac:dyDescent="0.25">
      <c r="A127" s="5">
        <v>31</v>
      </c>
      <c r="B127" s="335" t="str">
        <f>VLOOKUP(A127,'Numéro licences'!$H$4:$I$47,2)</f>
        <v>WOUTERS Olivier</v>
      </c>
      <c r="C127" s="66" t="s">
        <v>4</v>
      </c>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68">
        <f>SUM(D127:BN127)</f>
        <v>0</v>
      </c>
      <c r="BP127" s="76" t="s">
        <v>14</v>
      </c>
      <c r="BQ127" s="82">
        <f>SUM(BO127+BO128)</f>
        <v>0</v>
      </c>
      <c r="BR127" s="40"/>
      <c r="BS127" s="40"/>
      <c r="BT127" s="40"/>
      <c r="BU127" s="40"/>
      <c r="BV127" s="40"/>
      <c r="BW127" s="40"/>
      <c r="BX127" s="40"/>
      <c r="BY127" s="40"/>
      <c r="BZ127" s="40"/>
      <c r="CA127" s="40"/>
      <c r="CB127" s="40"/>
      <c r="CC127" s="40"/>
      <c r="CD127" s="40"/>
      <c r="CE127" s="40"/>
      <c r="CF127" s="40"/>
      <c r="CG127" s="40"/>
      <c r="CH127" s="40"/>
      <c r="CI127" s="40">
        <f>SUM(BR127:CH127)</f>
        <v>0</v>
      </c>
      <c r="CJ127" s="76" t="s">
        <v>14</v>
      </c>
      <c r="CK127" s="41">
        <f>SUM(CI127+CI128)</f>
        <v>0</v>
      </c>
      <c r="CL127" s="76" t="s">
        <v>14</v>
      </c>
      <c r="CM127" s="28">
        <f>SUM(BQ127+CK127)</f>
        <v>0</v>
      </c>
    </row>
    <row r="128" spans="1:92" x14ac:dyDescent="0.25">
      <c r="A128" s="34"/>
      <c r="B128" s="336"/>
      <c r="C128" s="66" t="s">
        <v>5</v>
      </c>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68">
        <f>SUM(D128:BN128)</f>
        <v>0</v>
      </c>
      <c r="BP128" s="76" t="s">
        <v>15</v>
      </c>
      <c r="BQ128" s="83">
        <f>SUM(D130:BN130)</f>
        <v>0</v>
      </c>
      <c r="BR128" s="40"/>
      <c r="BS128" s="40"/>
      <c r="BT128" s="40"/>
      <c r="BU128" s="40"/>
      <c r="BV128" s="40"/>
      <c r="BW128" s="40"/>
      <c r="BX128" s="40"/>
      <c r="BY128" s="40"/>
      <c r="BZ128" s="40"/>
      <c r="CA128" s="40"/>
      <c r="CB128" s="40"/>
      <c r="CC128" s="40"/>
      <c r="CD128" s="40"/>
      <c r="CE128" s="40"/>
      <c r="CF128" s="40"/>
      <c r="CG128" s="40"/>
      <c r="CH128" s="40"/>
      <c r="CI128" s="40">
        <f>SUM(BR128:CH128)</f>
        <v>0</v>
      </c>
      <c r="CJ128" s="76" t="s">
        <v>15</v>
      </c>
      <c r="CK128" s="70">
        <f>SUM(BR130:CH130)</f>
        <v>0</v>
      </c>
      <c r="CL128" s="76" t="s">
        <v>15</v>
      </c>
      <c r="CM128" s="71">
        <f>SUM(CK128+BQ128)</f>
        <v>0</v>
      </c>
    </row>
    <row r="129" spans="1:94" x14ac:dyDescent="0.25">
      <c r="B129" s="336"/>
      <c r="C129" s="4"/>
      <c r="D129" s="11">
        <v>0</v>
      </c>
      <c r="E129" s="11">
        <v>0</v>
      </c>
      <c r="F129" s="11">
        <v>0</v>
      </c>
      <c r="G129" s="11">
        <v>0</v>
      </c>
      <c r="H129" s="11">
        <v>0</v>
      </c>
      <c r="I129" s="11">
        <v>0</v>
      </c>
      <c r="J129" s="11">
        <v>0</v>
      </c>
      <c r="K129" s="11">
        <v>0</v>
      </c>
      <c r="L129" s="11">
        <v>0</v>
      </c>
      <c r="M129" s="11">
        <v>0</v>
      </c>
      <c r="N129" s="11">
        <v>0</v>
      </c>
      <c r="O129" s="11">
        <v>0</v>
      </c>
      <c r="P129" s="11">
        <v>0</v>
      </c>
      <c r="Q129" s="11">
        <v>0</v>
      </c>
      <c r="R129" s="11">
        <v>0</v>
      </c>
      <c r="S129" s="11">
        <v>0</v>
      </c>
      <c r="T129" s="11">
        <v>0</v>
      </c>
      <c r="U129" s="11">
        <v>0</v>
      </c>
      <c r="V129" s="11">
        <v>0</v>
      </c>
      <c r="W129" s="11">
        <v>0</v>
      </c>
      <c r="X129" s="11">
        <v>0</v>
      </c>
      <c r="Y129" s="11">
        <v>0</v>
      </c>
      <c r="Z129" s="11">
        <v>0</v>
      </c>
      <c r="AA129" s="11">
        <v>0</v>
      </c>
      <c r="AB129" s="11">
        <v>0</v>
      </c>
      <c r="AC129" s="11">
        <v>0</v>
      </c>
      <c r="AD129" s="11">
        <v>0</v>
      </c>
      <c r="AE129" s="11">
        <v>0</v>
      </c>
      <c r="AF129" s="11">
        <v>0</v>
      </c>
      <c r="AG129" s="11">
        <v>0</v>
      </c>
      <c r="AH129" s="11">
        <v>0</v>
      </c>
      <c r="AI129" s="11">
        <v>0</v>
      </c>
      <c r="AJ129" s="11">
        <v>0</v>
      </c>
      <c r="AK129" s="11">
        <v>0</v>
      </c>
      <c r="AL129" s="11">
        <v>0</v>
      </c>
      <c r="AM129" s="11">
        <v>0</v>
      </c>
      <c r="AN129" s="11">
        <v>0</v>
      </c>
      <c r="AO129" s="11">
        <v>0</v>
      </c>
      <c r="AP129" s="11">
        <v>0</v>
      </c>
      <c r="AQ129" s="11">
        <v>0</v>
      </c>
      <c r="AR129" s="11">
        <v>0</v>
      </c>
      <c r="AS129" s="11">
        <v>0</v>
      </c>
      <c r="AT129" s="11">
        <v>0</v>
      </c>
      <c r="AU129" s="11">
        <v>0</v>
      </c>
      <c r="AV129" s="11">
        <v>0</v>
      </c>
      <c r="AW129" s="11">
        <v>0</v>
      </c>
      <c r="AX129" s="11">
        <v>0</v>
      </c>
      <c r="AY129" s="11">
        <v>0</v>
      </c>
      <c r="AZ129" s="11">
        <v>0</v>
      </c>
      <c r="BA129" s="11">
        <v>0</v>
      </c>
      <c r="BB129" s="11">
        <v>0</v>
      </c>
      <c r="BC129" s="11">
        <v>0</v>
      </c>
      <c r="BD129" s="11">
        <v>0</v>
      </c>
      <c r="BE129" s="11">
        <v>0</v>
      </c>
      <c r="BF129" s="11">
        <v>0</v>
      </c>
      <c r="BG129" s="11">
        <v>0</v>
      </c>
      <c r="BH129" s="11">
        <v>0</v>
      </c>
      <c r="BI129" s="11">
        <v>0</v>
      </c>
      <c r="BJ129" s="11">
        <v>0</v>
      </c>
      <c r="BK129" s="11">
        <v>0</v>
      </c>
      <c r="BL129" s="11">
        <v>0</v>
      </c>
      <c r="BM129" s="11">
        <v>0</v>
      </c>
      <c r="BN129" s="11">
        <v>0</v>
      </c>
      <c r="BO129" s="174"/>
      <c r="BP129" s="76" t="s">
        <v>16</v>
      </c>
      <c r="BQ129" s="84">
        <f>SUM(C129:BN129)</f>
        <v>0</v>
      </c>
      <c r="BR129" s="11">
        <v>0</v>
      </c>
      <c r="BS129" s="11">
        <v>0</v>
      </c>
      <c r="BT129" s="11">
        <v>0</v>
      </c>
      <c r="BU129" s="11">
        <v>0</v>
      </c>
      <c r="BV129" s="11">
        <v>0</v>
      </c>
      <c r="BW129" s="11">
        <v>0</v>
      </c>
      <c r="BX129" s="11">
        <v>0</v>
      </c>
      <c r="BY129" s="11">
        <v>0</v>
      </c>
      <c r="BZ129" s="11">
        <v>0</v>
      </c>
      <c r="CA129" s="11">
        <v>0</v>
      </c>
      <c r="CB129" s="11">
        <v>0</v>
      </c>
      <c r="CC129" s="11">
        <v>0</v>
      </c>
      <c r="CD129" s="11">
        <v>0</v>
      </c>
      <c r="CE129" s="11">
        <v>0</v>
      </c>
      <c r="CF129" s="11">
        <v>0</v>
      </c>
      <c r="CG129" s="11">
        <v>0</v>
      </c>
      <c r="CH129" s="11">
        <v>0</v>
      </c>
      <c r="CI129" s="175"/>
      <c r="CJ129" s="76" t="s">
        <v>16</v>
      </c>
      <c r="CK129" s="46">
        <f>SUM(BR129:CI129)</f>
        <v>0</v>
      </c>
      <c r="CL129" s="76" t="s">
        <v>16</v>
      </c>
      <c r="CM129" s="46">
        <f>SUM(CK129+BQ129)</f>
        <v>0</v>
      </c>
    </row>
    <row r="130" spans="1:94" x14ac:dyDescent="0.25">
      <c r="B130" s="337"/>
      <c r="C130" s="4"/>
      <c r="D130" s="11">
        <f t="shared" ref="D130:BN130" si="63">SUM((D127+D128)*D129)</f>
        <v>0</v>
      </c>
      <c r="E130" s="11">
        <f t="shared" si="63"/>
        <v>0</v>
      </c>
      <c r="F130" s="11">
        <f t="shared" si="63"/>
        <v>0</v>
      </c>
      <c r="G130" s="11">
        <f t="shared" si="63"/>
        <v>0</v>
      </c>
      <c r="H130" s="11">
        <f t="shared" si="63"/>
        <v>0</v>
      </c>
      <c r="I130" s="11">
        <f t="shared" si="63"/>
        <v>0</v>
      </c>
      <c r="J130" s="11">
        <f t="shared" si="63"/>
        <v>0</v>
      </c>
      <c r="K130" s="11">
        <f t="shared" si="63"/>
        <v>0</v>
      </c>
      <c r="L130" s="11">
        <f t="shared" si="63"/>
        <v>0</v>
      </c>
      <c r="M130" s="11">
        <f t="shared" si="63"/>
        <v>0</v>
      </c>
      <c r="N130" s="11">
        <f t="shared" si="63"/>
        <v>0</v>
      </c>
      <c r="O130" s="11">
        <f t="shared" si="63"/>
        <v>0</v>
      </c>
      <c r="P130" s="11">
        <f t="shared" si="63"/>
        <v>0</v>
      </c>
      <c r="Q130" s="11">
        <f t="shared" si="63"/>
        <v>0</v>
      </c>
      <c r="R130" s="11">
        <f t="shared" si="63"/>
        <v>0</v>
      </c>
      <c r="S130" s="11">
        <f t="shared" si="63"/>
        <v>0</v>
      </c>
      <c r="T130" s="11">
        <f t="shared" si="63"/>
        <v>0</v>
      </c>
      <c r="U130" s="11">
        <f t="shared" si="63"/>
        <v>0</v>
      </c>
      <c r="V130" s="11">
        <f t="shared" si="63"/>
        <v>0</v>
      </c>
      <c r="W130" s="11">
        <f t="shared" si="63"/>
        <v>0</v>
      </c>
      <c r="X130" s="11">
        <f t="shared" si="63"/>
        <v>0</v>
      </c>
      <c r="Y130" s="11">
        <f t="shared" si="63"/>
        <v>0</v>
      </c>
      <c r="Z130" s="11">
        <f t="shared" si="63"/>
        <v>0</v>
      </c>
      <c r="AA130" s="11">
        <f t="shared" si="63"/>
        <v>0</v>
      </c>
      <c r="AB130" s="11">
        <f t="shared" si="63"/>
        <v>0</v>
      </c>
      <c r="AC130" s="11">
        <f t="shared" si="63"/>
        <v>0</v>
      </c>
      <c r="AD130" s="11">
        <f t="shared" si="63"/>
        <v>0</v>
      </c>
      <c r="AE130" s="11">
        <f t="shared" si="63"/>
        <v>0</v>
      </c>
      <c r="AF130" s="11">
        <f t="shared" si="63"/>
        <v>0</v>
      </c>
      <c r="AG130" s="11">
        <f t="shared" si="63"/>
        <v>0</v>
      </c>
      <c r="AH130" s="11">
        <f t="shared" si="63"/>
        <v>0</v>
      </c>
      <c r="AI130" s="11">
        <f t="shared" si="63"/>
        <v>0</v>
      </c>
      <c r="AJ130" s="11">
        <f t="shared" si="63"/>
        <v>0</v>
      </c>
      <c r="AK130" s="11">
        <f t="shared" si="63"/>
        <v>0</v>
      </c>
      <c r="AL130" s="11">
        <f t="shared" si="63"/>
        <v>0</v>
      </c>
      <c r="AM130" s="11">
        <f t="shared" si="63"/>
        <v>0</v>
      </c>
      <c r="AN130" s="11">
        <f t="shared" si="63"/>
        <v>0</v>
      </c>
      <c r="AO130" s="11">
        <f t="shared" si="63"/>
        <v>0</v>
      </c>
      <c r="AP130" s="11">
        <f t="shared" si="63"/>
        <v>0</v>
      </c>
      <c r="AQ130" s="11">
        <f t="shared" si="63"/>
        <v>0</v>
      </c>
      <c r="AR130" s="11">
        <f t="shared" si="63"/>
        <v>0</v>
      </c>
      <c r="AS130" s="11">
        <f t="shared" si="63"/>
        <v>0</v>
      </c>
      <c r="AT130" s="11">
        <f t="shared" si="63"/>
        <v>0</v>
      </c>
      <c r="AU130" s="11">
        <f t="shared" si="63"/>
        <v>0</v>
      </c>
      <c r="AV130" s="11">
        <f t="shared" si="63"/>
        <v>0</v>
      </c>
      <c r="AW130" s="11">
        <f t="shared" si="63"/>
        <v>0</v>
      </c>
      <c r="AX130" s="11">
        <f t="shared" si="63"/>
        <v>0</v>
      </c>
      <c r="AY130" s="11">
        <f t="shared" si="63"/>
        <v>0</v>
      </c>
      <c r="AZ130" s="11">
        <f t="shared" si="63"/>
        <v>0</v>
      </c>
      <c r="BA130" s="11">
        <f t="shared" si="63"/>
        <v>0</v>
      </c>
      <c r="BB130" s="11">
        <f t="shared" si="63"/>
        <v>0</v>
      </c>
      <c r="BC130" s="11">
        <f t="shared" si="63"/>
        <v>0</v>
      </c>
      <c r="BD130" s="11">
        <f t="shared" si="63"/>
        <v>0</v>
      </c>
      <c r="BE130" s="11">
        <f t="shared" si="63"/>
        <v>0</v>
      </c>
      <c r="BF130" s="11">
        <f t="shared" si="63"/>
        <v>0</v>
      </c>
      <c r="BG130" s="11">
        <v>0</v>
      </c>
      <c r="BH130" s="11">
        <v>0</v>
      </c>
      <c r="BI130" s="11">
        <v>0</v>
      </c>
      <c r="BJ130" s="11">
        <v>0</v>
      </c>
      <c r="BK130" s="11">
        <f t="shared" si="63"/>
        <v>0</v>
      </c>
      <c r="BL130" s="11">
        <f t="shared" si="63"/>
        <v>0</v>
      </c>
      <c r="BM130" s="11">
        <f t="shared" si="63"/>
        <v>0</v>
      </c>
      <c r="BN130" s="11">
        <f t="shared" si="63"/>
        <v>0</v>
      </c>
      <c r="BO130" s="174"/>
      <c r="BP130" s="76" t="s">
        <v>27</v>
      </c>
      <c r="BQ130" s="84">
        <f>COUNTIF(D127:BN127,"&gt;0")</f>
        <v>0</v>
      </c>
      <c r="BR130" s="11">
        <f t="shared" ref="BR130:CH130" si="64">SUM((BR127+BR128)*BR129)</f>
        <v>0</v>
      </c>
      <c r="BS130" s="11">
        <f t="shared" si="64"/>
        <v>0</v>
      </c>
      <c r="BT130" s="11">
        <f t="shared" si="64"/>
        <v>0</v>
      </c>
      <c r="BU130" s="11">
        <f t="shared" si="64"/>
        <v>0</v>
      </c>
      <c r="BV130" s="11">
        <f t="shared" si="64"/>
        <v>0</v>
      </c>
      <c r="BW130" s="11">
        <f t="shared" si="64"/>
        <v>0</v>
      </c>
      <c r="BX130" s="11">
        <f t="shared" si="64"/>
        <v>0</v>
      </c>
      <c r="BY130" s="11">
        <f t="shared" si="64"/>
        <v>0</v>
      </c>
      <c r="BZ130" s="11">
        <f t="shared" si="64"/>
        <v>0</v>
      </c>
      <c r="CA130" s="11">
        <f t="shared" si="64"/>
        <v>0</v>
      </c>
      <c r="CB130" s="11">
        <f t="shared" si="64"/>
        <v>0</v>
      </c>
      <c r="CC130" s="11">
        <f t="shared" si="64"/>
        <v>0</v>
      </c>
      <c r="CD130" s="11">
        <f t="shared" si="64"/>
        <v>0</v>
      </c>
      <c r="CE130" s="11">
        <f t="shared" si="64"/>
        <v>0</v>
      </c>
      <c r="CF130" s="11">
        <f t="shared" si="64"/>
        <v>0</v>
      </c>
      <c r="CG130" s="11">
        <f t="shared" si="64"/>
        <v>0</v>
      </c>
      <c r="CH130" s="11">
        <f t="shared" si="64"/>
        <v>0</v>
      </c>
      <c r="CI130" s="175"/>
      <c r="CJ130" s="76" t="s">
        <v>28</v>
      </c>
      <c r="CK130" s="46">
        <f>COUNTIF(BR127:CH127,"&gt;0")</f>
        <v>0</v>
      </c>
      <c r="CL130" s="76" t="s">
        <v>27</v>
      </c>
      <c r="CM130" s="46">
        <f>SUM(CK130+BQ130)</f>
        <v>0</v>
      </c>
    </row>
    <row r="131" spans="1:94" x14ac:dyDescent="0.25">
      <c r="A131" s="5">
        <v>32</v>
      </c>
      <c r="B131" s="335" t="str">
        <f>VLOOKUP(A131,'Numéro licences'!$H$4:$I$47,2)</f>
        <v>POCHET Jean-Dominique</v>
      </c>
      <c r="C131" s="66" t="s">
        <v>4</v>
      </c>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68">
        <f>SUM(D131:BN131)</f>
        <v>0</v>
      </c>
      <c r="BP131" s="76" t="s">
        <v>14</v>
      </c>
      <c r="BQ131" s="82">
        <f>SUM(BO131+BO132)</f>
        <v>0</v>
      </c>
      <c r="BR131" s="40"/>
      <c r="BS131" s="40"/>
      <c r="BT131" s="40"/>
      <c r="BU131" s="40"/>
      <c r="BV131" s="40"/>
      <c r="BW131" s="40"/>
      <c r="BX131" s="40"/>
      <c r="BY131" s="40"/>
      <c r="BZ131" s="40"/>
      <c r="CA131" s="40"/>
      <c r="CB131" s="40"/>
      <c r="CC131" s="40"/>
      <c r="CD131" s="40"/>
      <c r="CE131" s="40"/>
      <c r="CF131" s="40"/>
      <c r="CG131" s="40"/>
      <c r="CH131" s="40"/>
      <c r="CI131" s="40">
        <f>SUM(BR131:CH131)</f>
        <v>0</v>
      </c>
      <c r="CJ131" s="76" t="s">
        <v>14</v>
      </c>
      <c r="CK131" s="41">
        <f>SUM(CI131+CI132)</f>
        <v>0</v>
      </c>
      <c r="CL131" s="76" t="s">
        <v>14</v>
      </c>
      <c r="CM131" s="28">
        <f>SUM(BQ131+CK131)</f>
        <v>0</v>
      </c>
    </row>
    <row r="132" spans="1:94" x14ac:dyDescent="0.25">
      <c r="A132" s="34"/>
      <c r="B132" s="336"/>
      <c r="C132" s="66" t="s">
        <v>5</v>
      </c>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68">
        <f>SUM(D132:BN132)</f>
        <v>0</v>
      </c>
      <c r="BP132" s="76" t="s">
        <v>15</v>
      </c>
      <c r="BQ132" s="83">
        <f>SUM(D134:BN134)</f>
        <v>0</v>
      </c>
      <c r="BR132" s="40"/>
      <c r="BS132" s="40"/>
      <c r="BT132" s="40"/>
      <c r="BU132" s="40"/>
      <c r="BV132" s="40"/>
      <c r="BW132" s="40"/>
      <c r="BX132" s="40"/>
      <c r="BY132" s="40"/>
      <c r="BZ132" s="40"/>
      <c r="CA132" s="40"/>
      <c r="CB132" s="40"/>
      <c r="CC132" s="40"/>
      <c r="CD132" s="40"/>
      <c r="CE132" s="40"/>
      <c r="CF132" s="40"/>
      <c r="CG132" s="40"/>
      <c r="CH132" s="40"/>
      <c r="CI132" s="40">
        <f>SUM(BR132:CH132)</f>
        <v>0</v>
      </c>
      <c r="CJ132" s="76" t="s">
        <v>15</v>
      </c>
      <c r="CK132" s="70">
        <f>SUM(BR134:CH134)</f>
        <v>0</v>
      </c>
      <c r="CL132" s="76" t="s">
        <v>15</v>
      </c>
      <c r="CM132" s="71">
        <f>SUM(CK132+BQ132)</f>
        <v>0</v>
      </c>
    </row>
    <row r="133" spans="1:94" x14ac:dyDescent="0.25">
      <c r="B133" s="336"/>
      <c r="C133" s="4"/>
      <c r="D133" s="11">
        <v>0</v>
      </c>
      <c r="E133" s="11">
        <v>0</v>
      </c>
      <c r="F133" s="11">
        <v>0</v>
      </c>
      <c r="G133" s="11">
        <v>0</v>
      </c>
      <c r="H133" s="11">
        <v>0</v>
      </c>
      <c r="I133" s="11">
        <v>0</v>
      </c>
      <c r="J133" s="11">
        <v>0</v>
      </c>
      <c r="K133" s="11">
        <v>0</v>
      </c>
      <c r="L133" s="11">
        <v>0</v>
      </c>
      <c r="M133" s="11">
        <v>0</v>
      </c>
      <c r="N133" s="11">
        <v>0</v>
      </c>
      <c r="O133" s="11">
        <v>0</v>
      </c>
      <c r="P133" s="11">
        <v>0</v>
      </c>
      <c r="Q133" s="11">
        <v>0</v>
      </c>
      <c r="R133" s="11">
        <v>0</v>
      </c>
      <c r="S133" s="11">
        <v>0</v>
      </c>
      <c r="T133" s="11">
        <v>0</v>
      </c>
      <c r="U133" s="11">
        <v>0</v>
      </c>
      <c r="V133" s="11">
        <v>0</v>
      </c>
      <c r="W133" s="11">
        <v>0</v>
      </c>
      <c r="X133" s="11">
        <v>0</v>
      </c>
      <c r="Y133" s="11">
        <v>0</v>
      </c>
      <c r="Z133" s="11">
        <v>0</v>
      </c>
      <c r="AA133" s="11">
        <v>0</v>
      </c>
      <c r="AB133" s="11">
        <v>0</v>
      </c>
      <c r="AC133" s="11">
        <v>0</v>
      </c>
      <c r="AD133" s="11">
        <v>0</v>
      </c>
      <c r="AE133" s="11">
        <v>0</v>
      </c>
      <c r="AF133" s="11">
        <v>0</v>
      </c>
      <c r="AG133" s="11">
        <v>0</v>
      </c>
      <c r="AH133" s="11">
        <v>0</v>
      </c>
      <c r="AI133" s="11">
        <v>0</v>
      </c>
      <c r="AJ133" s="11">
        <v>0</v>
      </c>
      <c r="AK133" s="11">
        <v>0</v>
      </c>
      <c r="AL133" s="11">
        <v>0</v>
      </c>
      <c r="AM133" s="11">
        <v>0</v>
      </c>
      <c r="AN133" s="11">
        <v>0</v>
      </c>
      <c r="AO133" s="11">
        <v>0</v>
      </c>
      <c r="AP133" s="11">
        <v>0</v>
      </c>
      <c r="AQ133" s="11">
        <v>0</v>
      </c>
      <c r="AR133" s="11">
        <v>0</v>
      </c>
      <c r="AS133" s="11">
        <v>0</v>
      </c>
      <c r="AT133" s="11">
        <v>0</v>
      </c>
      <c r="AU133" s="11">
        <v>0</v>
      </c>
      <c r="AV133" s="11">
        <v>0</v>
      </c>
      <c r="AW133" s="11">
        <v>0</v>
      </c>
      <c r="AX133" s="11">
        <v>0</v>
      </c>
      <c r="AY133" s="11">
        <v>0</v>
      </c>
      <c r="AZ133" s="11">
        <v>0</v>
      </c>
      <c r="BA133" s="11">
        <v>0</v>
      </c>
      <c r="BB133" s="11">
        <v>0</v>
      </c>
      <c r="BC133" s="11">
        <v>0</v>
      </c>
      <c r="BD133" s="11">
        <v>0</v>
      </c>
      <c r="BE133" s="11">
        <v>0</v>
      </c>
      <c r="BF133" s="11">
        <v>0</v>
      </c>
      <c r="BG133" s="11">
        <v>0</v>
      </c>
      <c r="BH133" s="11">
        <v>0</v>
      </c>
      <c r="BI133" s="11">
        <v>0</v>
      </c>
      <c r="BJ133" s="11">
        <v>0</v>
      </c>
      <c r="BK133" s="11">
        <v>0</v>
      </c>
      <c r="BL133" s="11">
        <v>0</v>
      </c>
      <c r="BM133" s="11">
        <v>0</v>
      </c>
      <c r="BN133" s="11">
        <v>0</v>
      </c>
      <c r="BO133" s="174"/>
      <c r="BP133" s="76" t="s">
        <v>16</v>
      </c>
      <c r="BQ133" s="84">
        <f>SUM(C133:BN133)</f>
        <v>0</v>
      </c>
      <c r="BR133" s="11">
        <v>0</v>
      </c>
      <c r="BS133" s="11">
        <v>0</v>
      </c>
      <c r="BT133" s="11">
        <v>0</v>
      </c>
      <c r="BU133" s="11">
        <v>0</v>
      </c>
      <c r="BV133" s="11">
        <v>0</v>
      </c>
      <c r="BW133" s="11">
        <v>0</v>
      </c>
      <c r="BX133" s="11">
        <v>0</v>
      </c>
      <c r="BY133" s="11">
        <v>0</v>
      </c>
      <c r="BZ133" s="11">
        <v>0</v>
      </c>
      <c r="CA133" s="11">
        <v>0</v>
      </c>
      <c r="CB133" s="11">
        <v>0</v>
      </c>
      <c r="CC133" s="11">
        <v>0</v>
      </c>
      <c r="CD133" s="11">
        <v>0</v>
      </c>
      <c r="CE133" s="11">
        <v>0</v>
      </c>
      <c r="CF133" s="11">
        <v>0</v>
      </c>
      <c r="CG133" s="11">
        <v>0</v>
      </c>
      <c r="CH133" s="11">
        <v>0</v>
      </c>
      <c r="CI133" s="175"/>
      <c r="CJ133" s="76" t="s">
        <v>16</v>
      </c>
      <c r="CK133" s="46">
        <f>SUM(BR133:CI133)</f>
        <v>0</v>
      </c>
      <c r="CL133" s="76" t="s">
        <v>16</v>
      </c>
      <c r="CM133" s="46">
        <f>SUM(CK133+BQ133)</f>
        <v>0</v>
      </c>
    </row>
    <row r="134" spans="1:94" x14ac:dyDescent="0.25">
      <c r="B134" s="337"/>
      <c r="C134" s="4"/>
      <c r="D134" s="11">
        <f t="shared" ref="D134:BN134" si="65">SUM((D131+D132)*D133)</f>
        <v>0</v>
      </c>
      <c r="E134" s="11">
        <f t="shared" si="65"/>
        <v>0</v>
      </c>
      <c r="F134" s="11">
        <f t="shared" si="65"/>
        <v>0</v>
      </c>
      <c r="G134" s="11">
        <f t="shared" si="65"/>
        <v>0</v>
      </c>
      <c r="H134" s="11">
        <f t="shared" si="65"/>
        <v>0</v>
      </c>
      <c r="I134" s="11">
        <f t="shared" si="65"/>
        <v>0</v>
      </c>
      <c r="J134" s="11">
        <f t="shared" si="65"/>
        <v>0</v>
      </c>
      <c r="K134" s="11">
        <f t="shared" si="65"/>
        <v>0</v>
      </c>
      <c r="L134" s="11">
        <f t="shared" si="65"/>
        <v>0</v>
      </c>
      <c r="M134" s="11">
        <f t="shared" si="65"/>
        <v>0</v>
      </c>
      <c r="N134" s="11">
        <f t="shared" si="65"/>
        <v>0</v>
      </c>
      <c r="O134" s="11">
        <f t="shared" si="65"/>
        <v>0</v>
      </c>
      <c r="P134" s="11">
        <f t="shared" si="65"/>
        <v>0</v>
      </c>
      <c r="Q134" s="11">
        <f t="shared" si="65"/>
        <v>0</v>
      </c>
      <c r="R134" s="11">
        <f t="shared" si="65"/>
        <v>0</v>
      </c>
      <c r="S134" s="11">
        <f t="shared" si="65"/>
        <v>0</v>
      </c>
      <c r="T134" s="11">
        <f t="shared" si="65"/>
        <v>0</v>
      </c>
      <c r="U134" s="11">
        <f t="shared" si="65"/>
        <v>0</v>
      </c>
      <c r="V134" s="11">
        <f t="shared" si="65"/>
        <v>0</v>
      </c>
      <c r="W134" s="11">
        <f t="shared" si="65"/>
        <v>0</v>
      </c>
      <c r="X134" s="11">
        <f t="shared" si="65"/>
        <v>0</v>
      </c>
      <c r="Y134" s="11">
        <f t="shared" si="65"/>
        <v>0</v>
      </c>
      <c r="Z134" s="11">
        <f t="shared" si="65"/>
        <v>0</v>
      </c>
      <c r="AA134" s="11">
        <f t="shared" si="65"/>
        <v>0</v>
      </c>
      <c r="AB134" s="11">
        <f t="shared" si="65"/>
        <v>0</v>
      </c>
      <c r="AC134" s="11">
        <f t="shared" si="65"/>
        <v>0</v>
      </c>
      <c r="AD134" s="11">
        <f t="shared" si="65"/>
        <v>0</v>
      </c>
      <c r="AE134" s="11">
        <f t="shared" si="65"/>
        <v>0</v>
      </c>
      <c r="AF134" s="11">
        <f t="shared" si="65"/>
        <v>0</v>
      </c>
      <c r="AG134" s="11">
        <f t="shared" si="65"/>
        <v>0</v>
      </c>
      <c r="AH134" s="11">
        <f t="shared" si="65"/>
        <v>0</v>
      </c>
      <c r="AI134" s="11">
        <f t="shared" si="65"/>
        <v>0</v>
      </c>
      <c r="AJ134" s="11">
        <f t="shared" si="65"/>
        <v>0</v>
      </c>
      <c r="AK134" s="11">
        <f t="shared" si="65"/>
        <v>0</v>
      </c>
      <c r="AL134" s="11">
        <f t="shared" si="65"/>
        <v>0</v>
      </c>
      <c r="AM134" s="11">
        <f t="shared" si="65"/>
        <v>0</v>
      </c>
      <c r="AN134" s="11">
        <f t="shared" si="65"/>
        <v>0</v>
      </c>
      <c r="AO134" s="11">
        <f t="shared" si="65"/>
        <v>0</v>
      </c>
      <c r="AP134" s="11">
        <f t="shared" si="65"/>
        <v>0</v>
      </c>
      <c r="AQ134" s="11">
        <f t="shared" si="65"/>
        <v>0</v>
      </c>
      <c r="AR134" s="11">
        <f t="shared" si="65"/>
        <v>0</v>
      </c>
      <c r="AS134" s="11">
        <f t="shared" si="65"/>
        <v>0</v>
      </c>
      <c r="AT134" s="11">
        <f t="shared" si="65"/>
        <v>0</v>
      </c>
      <c r="AU134" s="11">
        <f t="shared" si="65"/>
        <v>0</v>
      </c>
      <c r="AV134" s="11">
        <f t="shared" si="65"/>
        <v>0</v>
      </c>
      <c r="AW134" s="11">
        <f t="shared" si="65"/>
        <v>0</v>
      </c>
      <c r="AX134" s="11">
        <f t="shared" si="65"/>
        <v>0</v>
      </c>
      <c r="AY134" s="11">
        <f t="shared" si="65"/>
        <v>0</v>
      </c>
      <c r="AZ134" s="11">
        <f t="shared" si="65"/>
        <v>0</v>
      </c>
      <c r="BA134" s="11">
        <f t="shared" si="65"/>
        <v>0</v>
      </c>
      <c r="BB134" s="11">
        <f t="shared" si="65"/>
        <v>0</v>
      </c>
      <c r="BC134" s="11">
        <f t="shared" si="65"/>
        <v>0</v>
      </c>
      <c r="BD134" s="11">
        <f t="shared" si="65"/>
        <v>0</v>
      </c>
      <c r="BE134" s="11">
        <f t="shared" si="65"/>
        <v>0</v>
      </c>
      <c r="BF134" s="11">
        <f t="shared" si="65"/>
        <v>0</v>
      </c>
      <c r="BG134" s="11">
        <v>0</v>
      </c>
      <c r="BH134" s="11">
        <v>0</v>
      </c>
      <c r="BI134" s="11">
        <v>0</v>
      </c>
      <c r="BJ134" s="11">
        <v>0</v>
      </c>
      <c r="BK134" s="11">
        <f t="shared" si="65"/>
        <v>0</v>
      </c>
      <c r="BL134" s="11">
        <f t="shared" si="65"/>
        <v>0</v>
      </c>
      <c r="BM134" s="11">
        <f t="shared" si="65"/>
        <v>0</v>
      </c>
      <c r="BN134" s="11">
        <f t="shared" si="65"/>
        <v>0</v>
      </c>
      <c r="BO134" s="174"/>
      <c r="BP134" s="76" t="s">
        <v>27</v>
      </c>
      <c r="BQ134" s="84">
        <f>COUNTIF(D131:BN131,"&gt;0")</f>
        <v>0</v>
      </c>
      <c r="BR134" s="11">
        <v>0</v>
      </c>
      <c r="BS134" s="11">
        <f t="shared" ref="BS134:CH134" si="66">SUM((BS131+BS132)*BS133)</f>
        <v>0</v>
      </c>
      <c r="BT134" s="11">
        <f t="shared" si="66"/>
        <v>0</v>
      </c>
      <c r="BU134" s="11">
        <f t="shared" si="66"/>
        <v>0</v>
      </c>
      <c r="BV134" s="11">
        <f t="shared" si="66"/>
        <v>0</v>
      </c>
      <c r="BW134" s="11">
        <f t="shared" si="66"/>
        <v>0</v>
      </c>
      <c r="BX134" s="11">
        <f t="shared" si="66"/>
        <v>0</v>
      </c>
      <c r="BY134" s="11">
        <f t="shared" si="66"/>
        <v>0</v>
      </c>
      <c r="BZ134" s="11">
        <f t="shared" si="66"/>
        <v>0</v>
      </c>
      <c r="CA134" s="11">
        <f t="shared" si="66"/>
        <v>0</v>
      </c>
      <c r="CB134" s="11">
        <f t="shared" si="66"/>
        <v>0</v>
      </c>
      <c r="CC134" s="11">
        <f t="shared" si="66"/>
        <v>0</v>
      </c>
      <c r="CD134" s="11">
        <f t="shared" si="66"/>
        <v>0</v>
      </c>
      <c r="CE134" s="11">
        <f t="shared" si="66"/>
        <v>0</v>
      </c>
      <c r="CF134" s="11">
        <f t="shared" si="66"/>
        <v>0</v>
      </c>
      <c r="CG134" s="11">
        <f t="shared" si="66"/>
        <v>0</v>
      </c>
      <c r="CH134" s="11">
        <f t="shared" si="66"/>
        <v>0</v>
      </c>
      <c r="CI134" s="175"/>
      <c r="CJ134" s="76" t="s">
        <v>28</v>
      </c>
      <c r="CK134" s="46">
        <f>COUNTIF(BR131:CH131,"&gt;0")</f>
        <v>0</v>
      </c>
      <c r="CL134" s="76" t="s">
        <v>27</v>
      </c>
      <c r="CM134" s="46">
        <f>SUM(CK134+BQ134)</f>
        <v>0</v>
      </c>
    </row>
    <row r="135" spans="1:94" x14ac:dyDescent="0.25">
      <c r="A135" s="5">
        <v>33</v>
      </c>
      <c r="B135" s="335" t="str">
        <f>VLOOKUP(A135,'Numéro licences'!$H$4:$I$47,2)</f>
        <v>DURY Agnès</v>
      </c>
      <c r="C135" s="66" t="s">
        <v>4</v>
      </c>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68">
        <f>SUM(D135:BN135)</f>
        <v>0</v>
      </c>
      <c r="BP135" s="76" t="s">
        <v>14</v>
      </c>
      <c r="BQ135" s="82">
        <f>SUM(BO135+BO136)</f>
        <v>0</v>
      </c>
      <c r="BR135" s="40"/>
      <c r="BS135" s="40"/>
      <c r="BT135" s="40"/>
      <c r="BU135" s="40"/>
      <c r="BV135" s="40"/>
      <c r="BW135" s="40"/>
      <c r="BX135" s="40"/>
      <c r="BY135" s="40"/>
      <c r="BZ135" s="40"/>
      <c r="CA135" s="40"/>
      <c r="CB135" s="40"/>
      <c r="CC135" s="40"/>
      <c r="CD135" s="40"/>
      <c r="CE135" s="40"/>
      <c r="CF135" s="40"/>
      <c r="CG135" s="40"/>
      <c r="CH135" s="40"/>
      <c r="CI135" s="40">
        <f>SUM(BR135:CH135)</f>
        <v>0</v>
      </c>
      <c r="CJ135" s="76" t="s">
        <v>14</v>
      </c>
      <c r="CK135" s="41">
        <f>SUM(CI135+CI136)</f>
        <v>0</v>
      </c>
      <c r="CL135" s="76" t="s">
        <v>14</v>
      </c>
      <c r="CM135" s="28">
        <f>SUM(BQ135+CK135)</f>
        <v>0</v>
      </c>
    </row>
    <row r="136" spans="1:94" x14ac:dyDescent="0.25">
      <c r="A136" s="34"/>
      <c r="B136" s="336"/>
      <c r="C136" s="66" t="s">
        <v>5</v>
      </c>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68">
        <f>SUM(D136:BN136)</f>
        <v>0</v>
      </c>
      <c r="BP136" s="76" t="s">
        <v>15</v>
      </c>
      <c r="BQ136" s="83">
        <f>SUM(D138:BN138)</f>
        <v>0</v>
      </c>
      <c r="BR136" s="40"/>
      <c r="BS136" s="40"/>
      <c r="BT136" s="40"/>
      <c r="BU136" s="40"/>
      <c r="BV136" s="40"/>
      <c r="BW136" s="40"/>
      <c r="BX136" s="40"/>
      <c r="BY136" s="40"/>
      <c r="BZ136" s="40"/>
      <c r="CA136" s="40"/>
      <c r="CB136" s="40"/>
      <c r="CC136" s="40"/>
      <c r="CD136" s="40"/>
      <c r="CE136" s="40"/>
      <c r="CF136" s="40"/>
      <c r="CG136" s="40"/>
      <c r="CH136" s="40"/>
      <c r="CI136" s="40">
        <f>SUM(BR136:CH136)</f>
        <v>0</v>
      </c>
      <c r="CJ136" s="76" t="s">
        <v>15</v>
      </c>
      <c r="CK136" s="70">
        <f>SUM(BR138:CH138)</f>
        <v>0</v>
      </c>
      <c r="CL136" s="76" t="s">
        <v>15</v>
      </c>
      <c r="CM136" s="71">
        <f>SUM(CK136+BQ136)</f>
        <v>0</v>
      </c>
    </row>
    <row r="137" spans="1:94" ht="13.35" customHeight="1" x14ac:dyDescent="0.25">
      <c r="B137" s="336"/>
      <c r="C137" s="4"/>
      <c r="D137" s="11">
        <v>0</v>
      </c>
      <c r="E137" s="11">
        <v>0</v>
      </c>
      <c r="F137" s="11">
        <v>0</v>
      </c>
      <c r="G137" s="11">
        <v>0</v>
      </c>
      <c r="H137" s="11">
        <v>0</v>
      </c>
      <c r="I137" s="11">
        <v>0</v>
      </c>
      <c r="J137" s="11">
        <v>0</v>
      </c>
      <c r="K137" s="11">
        <v>0</v>
      </c>
      <c r="L137" s="11">
        <v>0</v>
      </c>
      <c r="M137" s="11">
        <v>0</v>
      </c>
      <c r="N137" s="11">
        <v>0</v>
      </c>
      <c r="O137" s="11">
        <v>0</v>
      </c>
      <c r="P137" s="11">
        <v>0</v>
      </c>
      <c r="Q137" s="11">
        <v>0</v>
      </c>
      <c r="R137" s="11">
        <v>0</v>
      </c>
      <c r="S137" s="11">
        <v>0</v>
      </c>
      <c r="T137" s="11">
        <v>0</v>
      </c>
      <c r="U137" s="11">
        <v>0</v>
      </c>
      <c r="V137" s="11">
        <v>0</v>
      </c>
      <c r="W137" s="11">
        <v>0</v>
      </c>
      <c r="X137" s="11">
        <v>0</v>
      </c>
      <c r="Y137" s="11">
        <v>0</v>
      </c>
      <c r="Z137" s="11">
        <v>0</v>
      </c>
      <c r="AA137" s="11">
        <v>0</v>
      </c>
      <c r="AB137" s="11">
        <v>0</v>
      </c>
      <c r="AC137" s="11">
        <v>0</v>
      </c>
      <c r="AD137" s="11">
        <v>0</v>
      </c>
      <c r="AE137" s="11">
        <v>0</v>
      </c>
      <c r="AF137" s="11">
        <v>0</v>
      </c>
      <c r="AG137" s="11">
        <v>0</v>
      </c>
      <c r="AH137" s="11">
        <v>0</v>
      </c>
      <c r="AI137" s="11">
        <v>0</v>
      </c>
      <c r="AJ137" s="11">
        <v>0</v>
      </c>
      <c r="AK137" s="11">
        <v>0</v>
      </c>
      <c r="AL137" s="11">
        <v>0</v>
      </c>
      <c r="AM137" s="11">
        <v>0</v>
      </c>
      <c r="AN137" s="11">
        <v>0</v>
      </c>
      <c r="AO137" s="11">
        <v>0</v>
      </c>
      <c r="AP137" s="11">
        <v>0</v>
      </c>
      <c r="AQ137" s="11">
        <v>0</v>
      </c>
      <c r="AR137" s="11">
        <v>0</v>
      </c>
      <c r="AS137" s="11">
        <v>0</v>
      </c>
      <c r="AT137" s="11">
        <v>0</v>
      </c>
      <c r="AU137" s="11">
        <v>0</v>
      </c>
      <c r="AV137" s="11">
        <v>0</v>
      </c>
      <c r="AW137" s="11">
        <v>0</v>
      </c>
      <c r="AX137" s="11">
        <v>0</v>
      </c>
      <c r="AY137" s="11">
        <v>0</v>
      </c>
      <c r="AZ137" s="11">
        <v>0</v>
      </c>
      <c r="BA137" s="11">
        <v>0</v>
      </c>
      <c r="BB137" s="11">
        <v>0</v>
      </c>
      <c r="BC137" s="11">
        <v>0</v>
      </c>
      <c r="BD137" s="11">
        <v>0</v>
      </c>
      <c r="BE137" s="11">
        <v>0</v>
      </c>
      <c r="BF137" s="11">
        <v>0</v>
      </c>
      <c r="BG137" s="11">
        <v>0</v>
      </c>
      <c r="BH137" s="11">
        <v>0</v>
      </c>
      <c r="BI137" s="11">
        <v>0</v>
      </c>
      <c r="BJ137" s="11">
        <v>0</v>
      </c>
      <c r="BK137" s="11">
        <v>0</v>
      </c>
      <c r="BL137" s="11">
        <v>0</v>
      </c>
      <c r="BM137" s="11">
        <v>0</v>
      </c>
      <c r="BN137" s="11">
        <v>0</v>
      </c>
      <c r="BO137" s="174"/>
      <c r="BP137" s="76" t="s">
        <v>16</v>
      </c>
      <c r="BQ137" s="84">
        <f>SUM(C137:BN137)</f>
        <v>0</v>
      </c>
      <c r="BR137" s="11">
        <v>0</v>
      </c>
      <c r="BS137" s="11">
        <v>0</v>
      </c>
      <c r="BT137" s="11">
        <v>0</v>
      </c>
      <c r="BU137" s="11">
        <v>0</v>
      </c>
      <c r="BV137" s="11">
        <v>0</v>
      </c>
      <c r="BW137" s="11">
        <v>0</v>
      </c>
      <c r="BX137" s="11">
        <v>0</v>
      </c>
      <c r="BY137" s="11">
        <v>0</v>
      </c>
      <c r="BZ137" s="11">
        <v>0</v>
      </c>
      <c r="CA137" s="11">
        <v>0</v>
      </c>
      <c r="CB137" s="11">
        <v>0</v>
      </c>
      <c r="CC137" s="11">
        <v>0</v>
      </c>
      <c r="CD137" s="11">
        <v>0</v>
      </c>
      <c r="CE137" s="11">
        <v>0</v>
      </c>
      <c r="CF137" s="11">
        <v>0</v>
      </c>
      <c r="CG137" s="11">
        <v>0</v>
      </c>
      <c r="CH137" s="11">
        <v>0</v>
      </c>
      <c r="CI137" s="175"/>
      <c r="CJ137" s="76" t="s">
        <v>16</v>
      </c>
      <c r="CK137" s="46">
        <f>SUM(BR137:CI137)</f>
        <v>0</v>
      </c>
      <c r="CL137" s="76" t="s">
        <v>16</v>
      </c>
      <c r="CM137" s="46">
        <f>SUM(CK137+BQ137)</f>
        <v>0</v>
      </c>
    </row>
    <row r="138" spans="1:94" x14ac:dyDescent="0.25">
      <c r="B138" s="337"/>
      <c r="C138" s="4"/>
      <c r="D138" s="11">
        <f t="shared" ref="D138:BN138" si="67">SUM((D135+D136)*D137)</f>
        <v>0</v>
      </c>
      <c r="E138" s="11">
        <f t="shared" si="67"/>
        <v>0</v>
      </c>
      <c r="F138" s="11">
        <f t="shared" si="67"/>
        <v>0</v>
      </c>
      <c r="G138" s="11">
        <f t="shared" si="67"/>
        <v>0</v>
      </c>
      <c r="H138" s="11">
        <f t="shared" si="67"/>
        <v>0</v>
      </c>
      <c r="I138" s="11">
        <f t="shared" si="67"/>
        <v>0</v>
      </c>
      <c r="J138" s="11">
        <f t="shared" si="67"/>
        <v>0</v>
      </c>
      <c r="K138" s="11">
        <f t="shared" si="67"/>
        <v>0</v>
      </c>
      <c r="L138" s="11">
        <f t="shared" si="67"/>
        <v>0</v>
      </c>
      <c r="M138" s="11">
        <f t="shared" si="67"/>
        <v>0</v>
      </c>
      <c r="N138" s="11">
        <f t="shared" si="67"/>
        <v>0</v>
      </c>
      <c r="O138" s="11">
        <f t="shared" si="67"/>
        <v>0</v>
      </c>
      <c r="P138" s="11">
        <f t="shared" si="67"/>
        <v>0</v>
      </c>
      <c r="Q138" s="11">
        <f t="shared" si="67"/>
        <v>0</v>
      </c>
      <c r="R138" s="11">
        <f t="shared" si="67"/>
        <v>0</v>
      </c>
      <c r="S138" s="11">
        <f t="shared" si="67"/>
        <v>0</v>
      </c>
      <c r="T138" s="11">
        <f t="shared" si="67"/>
        <v>0</v>
      </c>
      <c r="U138" s="11">
        <f t="shared" si="67"/>
        <v>0</v>
      </c>
      <c r="V138" s="11">
        <f t="shared" si="67"/>
        <v>0</v>
      </c>
      <c r="W138" s="11">
        <f t="shared" si="67"/>
        <v>0</v>
      </c>
      <c r="X138" s="11">
        <f t="shared" si="67"/>
        <v>0</v>
      </c>
      <c r="Y138" s="11">
        <f t="shared" si="67"/>
        <v>0</v>
      </c>
      <c r="Z138" s="11">
        <f t="shared" si="67"/>
        <v>0</v>
      </c>
      <c r="AA138" s="11">
        <f t="shared" si="67"/>
        <v>0</v>
      </c>
      <c r="AB138" s="11">
        <f t="shared" si="67"/>
        <v>0</v>
      </c>
      <c r="AC138" s="11">
        <f t="shared" si="67"/>
        <v>0</v>
      </c>
      <c r="AD138" s="11">
        <f t="shared" si="67"/>
        <v>0</v>
      </c>
      <c r="AE138" s="11">
        <f t="shared" si="67"/>
        <v>0</v>
      </c>
      <c r="AF138" s="11">
        <f t="shared" si="67"/>
        <v>0</v>
      </c>
      <c r="AG138" s="11">
        <f t="shared" si="67"/>
        <v>0</v>
      </c>
      <c r="AH138" s="11">
        <f t="shared" si="67"/>
        <v>0</v>
      </c>
      <c r="AI138" s="11">
        <f t="shared" si="67"/>
        <v>0</v>
      </c>
      <c r="AJ138" s="11">
        <f t="shared" si="67"/>
        <v>0</v>
      </c>
      <c r="AK138" s="11">
        <f t="shared" si="67"/>
        <v>0</v>
      </c>
      <c r="AL138" s="11">
        <f t="shared" si="67"/>
        <v>0</v>
      </c>
      <c r="AM138" s="11">
        <f t="shared" si="67"/>
        <v>0</v>
      </c>
      <c r="AN138" s="11">
        <f t="shared" si="67"/>
        <v>0</v>
      </c>
      <c r="AO138" s="11">
        <f t="shared" si="67"/>
        <v>0</v>
      </c>
      <c r="AP138" s="11">
        <f t="shared" si="67"/>
        <v>0</v>
      </c>
      <c r="AQ138" s="11">
        <f t="shared" si="67"/>
        <v>0</v>
      </c>
      <c r="AR138" s="11">
        <f t="shared" si="67"/>
        <v>0</v>
      </c>
      <c r="AS138" s="11">
        <f t="shared" si="67"/>
        <v>0</v>
      </c>
      <c r="AT138" s="11">
        <f t="shared" si="67"/>
        <v>0</v>
      </c>
      <c r="AU138" s="11">
        <f t="shared" si="67"/>
        <v>0</v>
      </c>
      <c r="AV138" s="11">
        <f t="shared" si="67"/>
        <v>0</v>
      </c>
      <c r="AW138" s="11">
        <f t="shared" si="67"/>
        <v>0</v>
      </c>
      <c r="AX138" s="11">
        <f t="shared" si="67"/>
        <v>0</v>
      </c>
      <c r="AY138" s="11">
        <f t="shared" si="67"/>
        <v>0</v>
      </c>
      <c r="AZ138" s="11">
        <f t="shared" si="67"/>
        <v>0</v>
      </c>
      <c r="BA138" s="11">
        <f t="shared" si="67"/>
        <v>0</v>
      </c>
      <c r="BB138" s="11">
        <f t="shared" si="67"/>
        <v>0</v>
      </c>
      <c r="BC138" s="11">
        <f t="shared" si="67"/>
        <v>0</v>
      </c>
      <c r="BD138" s="11">
        <f t="shared" si="67"/>
        <v>0</v>
      </c>
      <c r="BE138" s="11">
        <f t="shared" si="67"/>
        <v>0</v>
      </c>
      <c r="BF138" s="11">
        <f t="shared" si="67"/>
        <v>0</v>
      </c>
      <c r="BG138" s="11">
        <v>0</v>
      </c>
      <c r="BH138" s="11">
        <v>0</v>
      </c>
      <c r="BI138" s="11">
        <v>0</v>
      </c>
      <c r="BJ138" s="11">
        <v>0</v>
      </c>
      <c r="BK138" s="11">
        <f t="shared" si="67"/>
        <v>0</v>
      </c>
      <c r="BL138" s="11">
        <f t="shared" si="67"/>
        <v>0</v>
      </c>
      <c r="BM138" s="11">
        <f t="shared" si="67"/>
        <v>0</v>
      </c>
      <c r="BN138" s="11">
        <f t="shared" si="67"/>
        <v>0</v>
      </c>
      <c r="BO138" s="174"/>
      <c r="BP138" s="76" t="s">
        <v>27</v>
      </c>
      <c r="BQ138" s="84">
        <f>COUNTIF(D135:BN135,"&gt;0")</f>
        <v>0</v>
      </c>
      <c r="BR138" s="11">
        <v>0</v>
      </c>
      <c r="BS138" s="11">
        <f t="shared" ref="BS138:CH138" si="68">SUM((BS135+BS136)*BS137)</f>
        <v>0</v>
      </c>
      <c r="BT138" s="11">
        <f t="shared" si="68"/>
        <v>0</v>
      </c>
      <c r="BU138" s="11">
        <f t="shared" si="68"/>
        <v>0</v>
      </c>
      <c r="BV138" s="11">
        <f t="shared" si="68"/>
        <v>0</v>
      </c>
      <c r="BW138" s="11">
        <f t="shared" si="68"/>
        <v>0</v>
      </c>
      <c r="BX138" s="11">
        <f t="shared" si="68"/>
        <v>0</v>
      </c>
      <c r="BY138" s="11">
        <f t="shared" si="68"/>
        <v>0</v>
      </c>
      <c r="BZ138" s="11">
        <f t="shared" si="68"/>
        <v>0</v>
      </c>
      <c r="CA138" s="11">
        <f t="shared" si="68"/>
        <v>0</v>
      </c>
      <c r="CB138" s="11">
        <f t="shared" si="68"/>
        <v>0</v>
      </c>
      <c r="CC138" s="11">
        <f t="shared" si="68"/>
        <v>0</v>
      </c>
      <c r="CD138" s="11">
        <f t="shared" si="68"/>
        <v>0</v>
      </c>
      <c r="CE138" s="11">
        <f t="shared" si="68"/>
        <v>0</v>
      </c>
      <c r="CF138" s="11">
        <f t="shared" si="68"/>
        <v>0</v>
      </c>
      <c r="CG138" s="11">
        <f t="shared" si="68"/>
        <v>0</v>
      </c>
      <c r="CH138" s="11">
        <f t="shared" si="68"/>
        <v>0</v>
      </c>
      <c r="CI138" s="175"/>
      <c r="CJ138" s="76" t="s">
        <v>28</v>
      </c>
      <c r="CK138" s="46">
        <f>COUNTIF(BR135:CH135,"&gt;0")</f>
        <v>0</v>
      </c>
      <c r="CL138" s="76" t="s">
        <v>27</v>
      </c>
      <c r="CM138" s="46">
        <f>SUM(CK138+BQ138)</f>
        <v>0</v>
      </c>
    </row>
    <row r="139" spans="1:94" x14ac:dyDescent="0.25">
      <c r="A139" s="5">
        <v>34</v>
      </c>
      <c r="B139" s="327">
        <f>VLOOKUP(A139,'Numéro licences'!$H$4:$I$47,2)</f>
        <v>0</v>
      </c>
      <c r="C139" s="66" t="s">
        <v>4</v>
      </c>
      <c r="D139" s="11"/>
      <c r="E139" s="11"/>
      <c r="F139" s="11"/>
      <c r="G139" s="11"/>
      <c r="H139" s="11"/>
      <c r="I139" s="166"/>
      <c r="J139" s="11"/>
      <c r="K139" s="11"/>
      <c r="L139" s="11"/>
      <c r="M139" s="11"/>
      <c r="N139" s="11"/>
      <c r="O139" s="11"/>
      <c r="P139" s="11"/>
      <c r="Q139" s="11"/>
      <c r="R139" s="11"/>
      <c r="S139" s="167"/>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68">
        <f>SUM(D139:BN139)</f>
        <v>0</v>
      </c>
      <c r="BP139" s="76" t="s">
        <v>14</v>
      </c>
      <c r="BQ139" s="82">
        <f>SUM(BO139+BO140)</f>
        <v>0</v>
      </c>
      <c r="BR139" s="40"/>
      <c r="BS139" s="40"/>
      <c r="BT139" s="40"/>
      <c r="BU139" s="40"/>
      <c r="BV139" s="40"/>
      <c r="BW139" s="40"/>
      <c r="BX139" s="40"/>
      <c r="BY139" s="40"/>
      <c r="BZ139" s="40"/>
      <c r="CA139" s="40"/>
      <c r="CB139" s="40"/>
      <c r="CC139" s="40"/>
      <c r="CD139" s="40"/>
      <c r="CE139" s="40"/>
      <c r="CF139" s="40"/>
      <c r="CG139" s="40"/>
      <c r="CH139" s="40"/>
      <c r="CI139" s="40">
        <f>SUM(BR139:CH139)</f>
        <v>0</v>
      </c>
      <c r="CJ139" s="76" t="s">
        <v>14</v>
      </c>
      <c r="CK139" s="41">
        <f>SUM(CI139+CI140)</f>
        <v>0</v>
      </c>
      <c r="CL139" s="76" t="s">
        <v>14</v>
      </c>
      <c r="CM139" s="28">
        <f>SUM(BQ139+CK139)</f>
        <v>0</v>
      </c>
    </row>
    <row r="140" spans="1:94" x14ac:dyDescent="0.25">
      <c r="A140" s="34"/>
      <c r="B140" s="328"/>
      <c r="C140" s="66" t="s">
        <v>5</v>
      </c>
      <c r="D140" s="11"/>
      <c r="E140" s="11"/>
      <c r="F140" s="11"/>
      <c r="G140" s="11"/>
      <c r="H140" s="11"/>
      <c r="I140" s="11"/>
      <c r="J140" s="11"/>
      <c r="K140" s="11"/>
      <c r="L140" s="11"/>
      <c r="M140" s="11"/>
      <c r="N140" s="11"/>
      <c r="O140" s="11"/>
      <c r="P140" s="11"/>
      <c r="Q140" s="11"/>
      <c r="R140" s="11"/>
      <c r="S140" s="167"/>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68">
        <f>SUM(D140:BN140)</f>
        <v>0</v>
      </c>
      <c r="BP140" s="76" t="s">
        <v>15</v>
      </c>
      <c r="BQ140" s="83">
        <f>SUM(D142:BN142)</f>
        <v>0</v>
      </c>
      <c r="BR140" s="40"/>
      <c r="BS140" s="40"/>
      <c r="BT140" s="40"/>
      <c r="BU140" s="40"/>
      <c r="BV140" s="40"/>
      <c r="BW140" s="40"/>
      <c r="BX140" s="40"/>
      <c r="BY140" s="40"/>
      <c r="BZ140" s="40"/>
      <c r="CA140" s="40"/>
      <c r="CB140" s="40"/>
      <c r="CC140" s="40"/>
      <c r="CD140" s="40"/>
      <c r="CE140" s="40"/>
      <c r="CF140" s="40"/>
      <c r="CG140" s="40"/>
      <c r="CH140" s="40"/>
      <c r="CI140" s="40">
        <f>SUM(BR140:CH140)</f>
        <v>0</v>
      </c>
      <c r="CJ140" s="76" t="s">
        <v>15</v>
      </c>
      <c r="CK140" s="70">
        <f>SUM(BR142:CH142)</f>
        <v>0</v>
      </c>
      <c r="CL140" s="76" t="s">
        <v>15</v>
      </c>
      <c r="CM140" s="71">
        <f>SUM(CK140+BQ140)</f>
        <v>0</v>
      </c>
    </row>
    <row r="141" spans="1:94" x14ac:dyDescent="0.25">
      <c r="B141" s="328"/>
      <c r="C141" s="4"/>
      <c r="D141" s="11">
        <v>0</v>
      </c>
      <c r="E141" s="11">
        <v>0</v>
      </c>
      <c r="F141" s="11">
        <v>0</v>
      </c>
      <c r="G141" s="11">
        <v>0</v>
      </c>
      <c r="H141" s="11">
        <v>0</v>
      </c>
      <c r="I141" s="11">
        <v>0</v>
      </c>
      <c r="J141" s="11">
        <v>0</v>
      </c>
      <c r="K141" s="11">
        <v>0</v>
      </c>
      <c r="L141" s="11">
        <v>0</v>
      </c>
      <c r="M141" s="11">
        <v>0</v>
      </c>
      <c r="N141" s="11">
        <v>0</v>
      </c>
      <c r="O141" s="11">
        <v>0</v>
      </c>
      <c r="P141" s="11">
        <v>0</v>
      </c>
      <c r="Q141" s="11">
        <v>0</v>
      </c>
      <c r="R141" s="11">
        <v>0</v>
      </c>
      <c r="S141" s="11">
        <v>0</v>
      </c>
      <c r="T141" s="11">
        <v>0</v>
      </c>
      <c r="U141" s="11">
        <v>0</v>
      </c>
      <c r="V141" s="11">
        <v>0</v>
      </c>
      <c r="W141" s="11">
        <v>0</v>
      </c>
      <c r="X141" s="11">
        <v>0</v>
      </c>
      <c r="Y141" s="11">
        <v>0</v>
      </c>
      <c r="Z141" s="11">
        <v>0</v>
      </c>
      <c r="AA141" s="11">
        <v>0</v>
      </c>
      <c r="AB141" s="11">
        <v>0</v>
      </c>
      <c r="AC141" s="11">
        <v>0</v>
      </c>
      <c r="AD141" s="11">
        <v>0</v>
      </c>
      <c r="AE141" s="11">
        <v>0</v>
      </c>
      <c r="AF141" s="11">
        <v>0</v>
      </c>
      <c r="AG141" s="11">
        <v>0</v>
      </c>
      <c r="AH141" s="11">
        <v>0</v>
      </c>
      <c r="AI141" s="11">
        <v>0</v>
      </c>
      <c r="AJ141" s="11">
        <v>0</v>
      </c>
      <c r="AK141" s="11">
        <v>0</v>
      </c>
      <c r="AL141" s="11">
        <v>0</v>
      </c>
      <c r="AM141" s="11">
        <v>0</v>
      </c>
      <c r="AN141" s="11">
        <v>0</v>
      </c>
      <c r="AO141" s="11">
        <v>0</v>
      </c>
      <c r="AP141" s="11">
        <v>0</v>
      </c>
      <c r="AQ141" s="11">
        <v>0</v>
      </c>
      <c r="AR141" s="11">
        <v>0</v>
      </c>
      <c r="AS141" s="11">
        <v>0</v>
      </c>
      <c r="AT141" s="11">
        <v>0</v>
      </c>
      <c r="AU141" s="11">
        <v>0</v>
      </c>
      <c r="AV141" s="11">
        <v>0</v>
      </c>
      <c r="AW141" s="11">
        <v>0</v>
      </c>
      <c r="AX141" s="11">
        <v>0</v>
      </c>
      <c r="AY141" s="11">
        <v>0</v>
      </c>
      <c r="AZ141" s="11">
        <v>0</v>
      </c>
      <c r="BA141" s="11">
        <v>0</v>
      </c>
      <c r="BB141" s="11">
        <v>0</v>
      </c>
      <c r="BC141" s="11">
        <v>0</v>
      </c>
      <c r="BD141" s="11">
        <v>0</v>
      </c>
      <c r="BE141" s="11">
        <v>0</v>
      </c>
      <c r="BF141" s="11">
        <v>0</v>
      </c>
      <c r="BG141" s="11">
        <v>0</v>
      </c>
      <c r="BH141" s="11">
        <v>0</v>
      </c>
      <c r="BI141" s="11">
        <v>0</v>
      </c>
      <c r="BJ141" s="11">
        <v>0</v>
      </c>
      <c r="BK141" s="11">
        <v>0</v>
      </c>
      <c r="BL141" s="11">
        <v>0</v>
      </c>
      <c r="BM141" s="11">
        <v>0</v>
      </c>
      <c r="BN141" s="11">
        <v>0</v>
      </c>
      <c r="BO141" s="174"/>
      <c r="BP141" s="76" t="s">
        <v>16</v>
      </c>
      <c r="BQ141" s="84">
        <f>SUM(C141:BN141)</f>
        <v>0</v>
      </c>
      <c r="BR141" s="11">
        <v>0</v>
      </c>
      <c r="BS141" s="11">
        <v>0</v>
      </c>
      <c r="BT141" s="11">
        <v>0</v>
      </c>
      <c r="BU141" s="11">
        <v>0</v>
      </c>
      <c r="BV141" s="11">
        <v>0</v>
      </c>
      <c r="BW141" s="11">
        <v>0</v>
      </c>
      <c r="BX141" s="11">
        <v>0</v>
      </c>
      <c r="BY141" s="11">
        <v>0</v>
      </c>
      <c r="BZ141" s="11">
        <v>0</v>
      </c>
      <c r="CA141" s="11">
        <v>0</v>
      </c>
      <c r="CB141" s="11">
        <v>0</v>
      </c>
      <c r="CC141" s="11">
        <v>0</v>
      </c>
      <c r="CD141" s="11">
        <v>0</v>
      </c>
      <c r="CE141" s="11">
        <v>0</v>
      </c>
      <c r="CF141" s="11">
        <v>0</v>
      </c>
      <c r="CG141" s="11">
        <v>0</v>
      </c>
      <c r="CH141" s="11">
        <v>0</v>
      </c>
      <c r="CI141" s="175"/>
      <c r="CJ141" s="76" t="s">
        <v>16</v>
      </c>
      <c r="CK141" s="46">
        <f>SUM(BR141:CI141)</f>
        <v>0</v>
      </c>
      <c r="CL141" s="76" t="s">
        <v>16</v>
      </c>
      <c r="CM141" s="46">
        <f>SUM(CK141+BQ141)</f>
        <v>0</v>
      </c>
      <c r="CP141" s="48"/>
    </row>
    <row r="142" spans="1:94" x14ac:dyDescent="0.25">
      <c r="B142" s="329"/>
      <c r="C142" s="4"/>
      <c r="D142" s="11">
        <f t="shared" ref="D142:BN142" si="69">SUM((D139+D140)*D141)</f>
        <v>0</v>
      </c>
      <c r="E142" s="11">
        <f t="shared" si="69"/>
        <v>0</v>
      </c>
      <c r="F142" s="11">
        <f t="shared" si="69"/>
        <v>0</v>
      </c>
      <c r="G142" s="11">
        <f t="shared" si="69"/>
        <v>0</v>
      </c>
      <c r="H142" s="11">
        <f t="shared" si="69"/>
        <v>0</v>
      </c>
      <c r="I142" s="11">
        <f t="shared" si="69"/>
        <v>0</v>
      </c>
      <c r="J142" s="11">
        <f t="shared" si="69"/>
        <v>0</v>
      </c>
      <c r="K142" s="11">
        <f t="shared" si="69"/>
        <v>0</v>
      </c>
      <c r="L142" s="11">
        <f t="shared" si="69"/>
        <v>0</v>
      </c>
      <c r="M142" s="11">
        <f t="shared" si="69"/>
        <v>0</v>
      </c>
      <c r="N142" s="11">
        <f t="shared" si="69"/>
        <v>0</v>
      </c>
      <c r="O142" s="11">
        <f t="shared" si="69"/>
        <v>0</v>
      </c>
      <c r="P142" s="11">
        <f t="shared" si="69"/>
        <v>0</v>
      </c>
      <c r="Q142" s="11">
        <f t="shared" si="69"/>
        <v>0</v>
      </c>
      <c r="R142" s="11">
        <f t="shared" si="69"/>
        <v>0</v>
      </c>
      <c r="S142" s="11">
        <f t="shared" si="69"/>
        <v>0</v>
      </c>
      <c r="T142" s="11">
        <f t="shared" si="69"/>
        <v>0</v>
      </c>
      <c r="U142" s="11">
        <f t="shared" si="69"/>
        <v>0</v>
      </c>
      <c r="V142" s="11">
        <f t="shared" si="69"/>
        <v>0</v>
      </c>
      <c r="W142" s="11">
        <f t="shared" si="69"/>
        <v>0</v>
      </c>
      <c r="X142" s="11">
        <f t="shared" si="69"/>
        <v>0</v>
      </c>
      <c r="Y142" s="11">
        <f t="shared" si="69"/>
        <v>0</v>
      </c>
      <c r="Z142" s="11">
        <f t="shared" si="69"/>
        <v>0</v>
      </c>
      <c r="AA142" s="11">
        <f t="shared" si="69"/>
        <v>0</v>
      </c>
      <c r="AB142" s="11">
        <f t="shared" si="69"/>
        <v>0</v>
      </c>
      <c r="AC142" s="11">
        <f t="shared" si="69"/>
        <v>0</v>
      </c>
      <c r="AD142" s="11">
        <f t="shared" si="69"/>
        <v>0</v>
      </c>
      <c r="AE142" s="11">
        <f t="shared" si="69"/>
        <v>0</v>
      </c>
      <c r="AF142" s="11">
        <f t="shared" si="69"/>
        <v>0</v>
      </c>
      <c r="AG142" s="11">
        <f t="shared" si="69"/>
        <v>0</v>
      </c>
      <c r="AH142" s="11">
        <f t="shared" si="69"/>
        <v>0</v>
      </c>
      <c r="AI142" s="11">
        <f t="shared" si="69"/>
        <v>0</v>
      </c>
      <c r="AJ142" s="11">
        <f t="shared" si="69"/>
        <v>0</v>
      </c>
      <c r="AK142" s="11">
        <f t="shared" si="69"/>
        <v>0</v>
      </c>
      <c r="AL142" s="11">
        <f t="shared" si="69"/>
        <v>0</v>
      </c>
      <c r="AM142" s="11">
        <f t="shared" si="69"/>
        <v>0</v>
      </c>
      <c r="AN142" s="11">
        <f t="shared" si="69"/>
        <v>0</v>
      </c>
      <c r="AO142" s="11">
        <f t="shared" si="69"/>
        <v>0</v>
      </c>
      <c r="AP142" s="11">
        <f t="shared" si="69"/>
        <v>0</v>
      </c>
      <c r="AQ142" s="11">
        <f t="shared" si="69"/>
        <v>0</v>
      </c>
      <c r="AR142" s="11">
        <f t="shared" si="69"/>
        <v>0</v>
      </c>
      <c r="AS142" s="11">
        <f t="shared" si="69"/>
        <v>0</v>
      </c>
      <c r="AT142" s="11">
        <f t="shared" si="69"/>
        <v>0</v>
      </c>
      <c r="AU142" s="11">
        <f t="shared" si="69"/>
        <v>0</v>
      </c>
      <c r="AV142" s="11">
        <f t="shared" si="69"/>
        <v>0</v>
      </c>
      <c r="AW142" s="11">
        <f t="shared" si="69"/>
        <v>0</v>
      </c>
      <c r="AX142" s="11">
        <f t="shared" si="69"/>
        <v>0</v>
      </c>
      <c r="AY142" s="11">
        <f t="shared" si="69"/>
        <v>0</v>
      </c>
      <c r="AZ142" s="11">
        <f t="shared" si="69"/>
        <v>0</v>
      </c>
      <c r="BA142" s="11">
        <f t="shared" si="69"/>
        <v>0</v>
      </c>
      <c r="BB142" s="11">
        <f t="shared" si="69"/>
        <v>0</v>
      </c>
      <c r="BC142" s="11">
        <f t="shared" si="69"/>
        <v>0</v>
      </c>
      <c r="BD142" s="11">
        <f t="shared" si="69"/>
        <v>0</v>
      </c>
      <c r="BE142" s="11">
        <f t="shared" si="69"/>
        <v>0</v>
      </c>
      <c r="BF142" s="11">
        <f t="shared" si="69"/>
        <v>0</v>
      </c>
      <c r="BG142" s="11">
        <v>0</v>
      </c>
      <c r="BH142" s="11">
        <v>0</v>
      </c>
      <c r="BI142" s="11">
        <v>0</v>
      </c>
      <c r="BJ142" s="11">
        <v>0</v>
      </c>
      <c r="BK142" s="11">
        <f t="shared" si="69"/>
        <v>0</v>
      </c>
      <c r="BL142" s="11">
        <f t="shared" si="69"/>
        <v>0</v>
      </c>
      <c r="BM142" s="11">
        <f t="shared" si="69"/>
        <v>0</v>
      </c>
      <c r="BN142" s="11">
        <f t="shared" si="69"/>
        <v>0</v>
      </c>
      <c r="BO142" s="174"/>
      <c r="BP142" s="76" t="s">
        <v>27</v>
      </c>
      <c r="BQ142" s="84">
        <f>COUNTIF(D139:BN139,"&gt;0")</f>
        <v>0</v>
      </c>
      <c r="BR142" s="11">
        <v>0</v>
      </c>
      <c r="BS142" s="11">
        <f t="shared" ref="BS142:CH142" si="70">SUM((BS139+BS140)*BS141)</f>
        <v>0</v>
      </c>
      <c r="BT142" s="11">
        <f t="shared" si="70"/>
        <v>0</v>
      </c>
      <c r="BU142" s="11">
        <f t="shared" si="70"/>
        <v>0</v>
      </c>
      <c r="BV142" s="11">
        <f t="shared" si="70"/>
        <v>0</v>
      </c>
      <c r="BW142" s="11">
        <f t="shared" si="70"/>
        <v>0</v>
      </c>
      <c r="BX142" s="11">
        <f t="shared" si="70"/>
        <v>0</v>
      </c>
      <c r="BY142" s="11">
        <f t="shared" si="70"/>
        <v>0</v>
      </c>
      <c r="BZ142" s="11">
        <f t="shared" si="70"/>
        <v>0</v>
      </c>
      <c r="CA142" s="11">
        <f t="shared" si="70"/>
        <v>0</v>
      </c>
      <c r="CB142" s="11">
        <f t="shared" si="70"/>
        <v>0</v>
      </c>
      <c r="CC142" s="11">
        <f t="shared" si="70"/>
        <v>0</v>
      </c>
      <c r="CD142" s="11">
        <f t="shared" si="70"/>
        <v>0</v>
      </c>
      <c r="CE142" s="11">
        <f t="shared" si="70"/>
        <v>0</v>
      </c>
      <c r="CF142" s="11">
        <f t="shared" si="70"/>
        <v>0</v>
      </c>
      <c r="CG142" s="11">
        <f t="shared" si="70"/>
        <v>0</v>
      </c>
      <c r="CH142" s="11">
        <f t="shared" si="70"/>
        <v>0</v>
      </c>
      <c r="CI142" s="175"/>
      <c r="CJ142" s="76" t="s">
        <v>28</v>
      </c>
      <c r="CK142" s="46">
        <f>COUNTIF(BR139:CH139,"&gt;0")</f>
        <v>0</v>
      </c>
      <c r="CL142" s="76" t="s">
        <v>27</v>
      </c>
      <c r="CM142" s="46">
        <f>SUM(CK142+BQ142)</f>
        <v>0</v>
      </c>
      <c r="CP142" s="48"/>
    </row>
    <row r="143" spans="1:94" x14ac:dyDescent="0.25">
      <c r="A143" s="5">
        <v>35</v>
      </c>
      <c r="B143" s="327">
        <f>VLOOKUP(A143,'Numéro licences'!$H$4:$I$47,2)</f>
        <v>0</v>
      </c>
      <c r="C143" s="66" t="s">
        <v>4</v>
      </c>
      <c r="D143" s="11"/>
      <c r="E143" s="11"/>
      <c r="F143" s="11"/>
      <c r="G143" s="11"/>
      <c r="H143" s="11"/>
      <c r="I143" s="166"/>
      <c r="J143" s="11"/>
      <c r="K143" s="11"/>
      <c r="L143" s="11"/>
      <c r="M143" s="11"/>
      <c r="N143" s="11"/>
      <c r="O143" s="11"/>
      <c r="P143" s="11"/>
      <c r="Q143" s="11"/>
      <c r="R143" s="11"/>
      <c r="S143" s="167"/>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68">
        <f>SUM(D143:BN143)</f>
        <v>0</v>
      </c>
      <c r="BP143" s="76" t="s">
        <v>14</v>
      </c>
      <c r="BQ143" s="82">
        <f>SUM(BO143+BO144)</f>
        <v>0</v>
      </c>
      <c r="BR143" s="40"/>
      <c r="BS143" s="40"/>
      <c r="BT143" s="40"/>
      <c r="BU143" s="40"/>
      <c r="BV143" s="40"/>
      <c r="BW143" s="40"/>
      <c r="BX143" s="40"/>
      <c r="BY143" s="40"/>
      <c r="BZ143" s="40"/>
      <c r="CA143" s="40"/>
      <c r="CB143" s="40"/>
      <c r="CC143" s="40"/>
      <c r="CD143" s="40"/>
      <c r="CE143" s="40"/>
      <c r="CF143" s="40"/>
      <c r="CG143" s="40"/>
      <c r="CH143" s="40"/>
      <c r="CI143" s="40">
        <f>SUM(BR143:CH143)</f>
        <v>0</v>
      </c>
      <c r="CJ143" s="76" t="s">
        <v>14</v>
      </c>
      <c r="CK143" s="41">
        <f>SUM(CI143+CI144)</f>
        <v>0</v>
      </c>
      <c r="CL143" s="76" t="s">
        <v>14</v>
      </c>
      <c r="CM143" s="28">
        <f>SUM(BQ143+CK143)</f>
        <v>0</v>
      </c>
      <c r="CP143" s="48"/>
    </row>
    <row r="144" spans="1:94" x14ac:dyDescent="0.25">
      <c r="A144" s="34"/>
      <c r="B144" s="328"/>
      <c r="C144" s="66" t="s">
        <v>5</v>
      </c>
      <c r="D144" s="11"/>
      <c r="E144" s="11"/>
      <c r="F144" s="11"/>
      <c r="G144" s="11"/>
      <c r="H144" s="11"/>
      <c r="I144" s="11"/>
      <c r="J144" s="11"/>
      <c r="K144" s="11"/>
      <c r="L144" s="11"/>
      <c r="M144" s="11"/>
      <c r="N144" s="11"/>
      <c r="O144" s="11"/>
      <c r="P144" s="11"/>
      <c r="Q144" s="11"/>
      <c r="R144" s="11"/>
      <c r="S144" s="167"/>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68">
        <f>SUM(D144:BN144)</f>
        <v>0</v>
      </c>
      <c r="BP144" s="76" t="s">
        <v>15</v>
      </c>
      <c r="BQ144" s="83">
        <f>SUM(D146:BN146)</f>
        <v>0</v>
      </c>
      <c r="BR144" s="40"/>
      <c r="BS144" s="40"/>
      <c r="BT144" s="40"/>
      <c r="BU144" s="40"/>
      <c r="BV144" s="40"/>
      <c r="BW144" s="40"/>
      <c r="BX144" s="40"/>
      <c r="BY144" s="40"/>
      <c r="BZ144" s="40"/>
      <c r="CA144" s="40"/>
      <c r="CB144" s="40"/>
      <c r="CC144" s="40"/>
      <c r="CD144" s="40"/>
      <c r="CE144" s="40"/>
      <c r="CF144" s="40"/>
      <c r="CG144" s="40"/>
      <c r="CH144" s="40"/>
      <c r="CI144" s="40">
        <f>SUM(BR144:CH144)</f>
        <v>0</v>
      </c>
      <c r="CJ144" s="76" t="s">
        <v>15</v>
      </c>
      <c r="CK144" s="70">
        <f>SUM(BR146:CH146)</f>
        <v>0</v>
      </c>
      <c r="CL144" s="76" t="s">
        <v>15</v>
      </c>
      <c r="CM144" s="71">
        <f>SUM(CK144+BQ144)</f>
        <v>0</v>
      </c>
    </row>
    <row r="145" spans="1:91" x14ac:dyDescent="0.25">
      <c r="B145" s="328"/>
      <c r="C145" s="4"/>
      <c r="D145" s="11">
        <v>0</v>
      </c>
      <c r="E145" s="11">
        <v>0</v>
      </c>
      <c r="F145" s="11">
        <v>0</v>
      </c>
      <c r="G145" s="11">
        <v>0</v>
      </c>
      <c r="H145" s="11">
        <v>0</v>
      </c>
      <c r="I145" s="11">
        <v>0</v>
      </c>
      <c r="J145" s="11">
        <v>0</v>
      </c>
      <c r="K145" s="11">
        <v>0</v>
      </c>
      <c r="L145" s="11">
        <v>0</v>
      </c>
      <c r="M145" s="11">
        <v>0</v>
      </c>
      <c r="N145" s="11">
        <v>0</v>
      </c>
      <c r="O145" s="11">
        <v>0</v>
      </c>
      <c r="P145" s="11">
        <v>0</v>
      </c>
      <c r="Q145" s="11">
        <v>0</v>
      </c>
      <c r="R145" s="11">
        <v>0</v>
      </c>
      <c r="S145" s="11">
        <v>0</v>
      </c>
      <c r="T145" s="11">
        <v>0</v>
      </c>
      <c r="U145" s="11">
        <v>0</v>
      </c>
      <c r="V145" s="11">
        <v>0</v>
      </c>
      <c r="W145" s="11">
        <v>0</v>
      </c>
      <c r="X145" s="11">
        <v>0</v>
      </c>
      <c r="Y145" s="11">
        <v>0</v>
      </c>
      <c r="Z145" s="11">
        <v>0</v>
      </c>
      <c r="AA145" s="11">
        <v>0</v>
      </c>
      <c r="AB145" s="11">
        <v>0</v>
      </c>
      <c r="AC145" s="11">
        <v>0</v>
      </c>
      <c r="AD145" s="11">
        <v>0</v>
      </c>
      <c r="AE145" s="11">
        <v>0</v>
      </c>
      <c r="AF145" s="11">
        <v>0</v>
      </c>
      <c r="AG145" s="11">
        <v>0</v>
      </c>
      <c r="AH145" s="11">
        <v>0</v>
      </c>
      <c r="AI145" s="11">
        <v>0</v>
      </c>
      <c r="AJ145" s="11">
        <v>0</v>
      </c>
      <c r="AK145" s="11">
        <v>0</v>
      </c>
      <c r="AL145" s="11">
        <v>0</v>
      </c>
      <c r="AM145" s="11">
        <v>0</v>
      </c>
      <c r="AN145" s="11">
        <v>0</v>
      </c>
      <c r="AO145" s="11">
        <v>0</v>
      </c>
      <c r="AP145" s="11">
        <v>0</v>
      </c>
      <c r="AQ145" s="11">
        <v>0</v>
      </c>
      <c r="AR145" s="11">
        <v>0</v>
      </c>
      <c r="AS145" s="11">
        <v>0</v>
      </c>
      <c r="AT145" s="11">
        <v>0</v>
      </c>
      <c r="AU145" s="11">
        <v>0</v>
      </c>
      <c r="AV145" s="11">
        <v>0</v>
      </c>
      <c r="AW145" s="11">
        <v>0</v>
      </c>
      <c r="AX145" s="11">
        <v>0</v>
      </c>
      <c r="AY145" s="11">
        <v>0</v>
      </c>
      <c r="AZ145" s="11">
        <v>0</v>
      </c>
      <c r="BA145" s="11">
        <v>0</v>
      </c>
      <c r="BB145" s="11">
        <v>0</v>
      </c>
      <c r="BC145" s="11">
        <v>0</v>
      </c>
      <c r="BD145" s="11">
        <v>0</v>
      </c>
      <c r="BE145" s="11">
        <v>0</v>
      </c>
      <c r="BF145" s="11">
        <v>0</v>
      </c>
      <c r="BG145" s="11">
        <v>0</v>
      </c>
      <c r="BH145" s="11">
        <v>0</v>
      </c>
      <c r="BI145" s="11">
        <v>0</v>
      </c>
      <c r="BJ145" s="11">
        <v>0</v>
      </c>
      <c r="BK145" s="11">
        <v>0</v>
      </c>
      <c r="BL145" s="11">
        <v>0</v>
      </c>
      <c r="BM145" s="11">
        <v>0</v>
      </c>
      <c r="BN145" s="11">
        <v>0</v>
      </c>
      <c r="BO145" s="174"/>
      <c r="BP145" s="76" t="s">
        <v>16</v>
      </c>
      <c r="BQ145" s="84">
        <f>SUM(C145:BN145)</f>
        <v>0</v>
      </c>
      <c r="BR145" s="11">
        <v>0</v>
      </c>
      <c r="BS145" s="11">
        <v>0</v>
      </c>
      <c r="BT145" s="11">
        <v>0</v>
      </c>
      <c r="BU145" s="11">
        <v>0</v>
      </c>
      <c r="BV145" s="11">
        <v>0</v>
      </c>
      <c r="BW145" s="11">
        <v>0</v>
      </c>
      <c r="BX145" s="11">
        <v>0</v>
      </c>
      <c r="BY145" s="11">
        <v>0</v>
      </c>
      <c r="BZ145" s="11">
        <v>0</v>
      </c>
      <c r="CA145" s="11">
        <v>0</v>
      </c>
      <c r="CB145" s="11">
        <v>0</v>
      </c>
      <c r="CC145" s="11">
        <v>0</v>
      </c>
      <c r="CD145" s="11">
        <v>0</v>
      </c>
      <c r="CE145" s="11">
        <v>0</v>
      </c>
      <c r="CF145" s="11">
        <v>0</v>
      </c>
      <c r="CG145" s="11">
        <v>0</v>
      </c>
      <c r="CH145" s="11">
        <v>0</v>
      </c>
      <c r="CI145" s="175"/>
      <c r="CJ145" s="76" t="s">
        <v>16</v>
      </c>
      <c r="CK145" s="46">
        <f>SUM(BR145:CI145)</f>
        <v>0</v>
      </c>
      <c r="CL145" s="76" t="s">
        <v>16</v>
      </c>
      <c r="CM145" s="46">
        <f>SUM(CK145+BQ145)</f>
        <v>0</v>
      </c>
    </row>
    <row r="146" spans="1:91" x14ac:dyDescent="0.25">
      <c r="B146" s="329"/>
      <c r="C146" s="4"/>
      <c r="D146" s="11">
        <f t="shared" ref="D146:BN146" si="71">SUM((D143+D144)*D145)</f>
        <v>0</v>
      </c>
      <c r="E146" s="11">
        <f t="shared" si="71"/>
        <v>0</v>
      </c>
      <c r="F146" s="11">
        <f t="shared" si="71"/>
        <v>0</v>
      </c>
      <c r="G146" s="11">
        <f t="shared" si="71"/>
        <v>0</v>
      </c>
      <c r="H146" s="11">
        <f t="shared" si="71"/>
        <v>0</v>
      </c>
      <c r="I146" s="11">
        <f t="shared" si="71"/>
        <v>0</v>
      </c>
      <c r="J146" s="11">
        <f t="shared" si="71"/>
        <v>0</v>
      </c>
      <c r="K146" s="11">
        <f t="shared" si="71"/>
        <v>0</v>
      </c>
      <c r="L146" s="11">
        <f t="shared" si="71"/>
        <v>0</v>
      </c>
      <c r="M146" s="11">
        <f t="shared" si="71"/>
        <v>0</v>
      </c>
      <c r="N146" s="11">
        <f t="shared" si="71"/>
        <v>0</v>
      </c>
      <c r="O146" s="11">
        <f t="shared" si="71"/>
        <v>0</v>
      </c>
      <c r="P146" s="11">
        <f t="shared" si="71"/>
        <v>0</v>
      </c>
      <c r="Q146" s="11">
        <f t="shared" si="71"/>
        <v>0</v>
      </c>
      <c r="R146" s="11">
        <f t="shared" si="71"/>
        <v>0</v>
      </c>
      <c r="S146" s="11">
        <f t="shared" si="71"/>
        <v>0</v>
      </c>
      <c r="T146" s="11">
        <f t="shared" si="71"/>
        <v>0</v>
      </c>
      <c r="U146" s="11">
        <f t="shared" si="71"/>
        <v>0</v>
      </c>
      <c r="V146" s="11">
        <f t="shared" si="71"/>
        <v>0</v>
      </c>
      <c r="W146" s="11">
        <f t="shared" si="71"/>
        <v>0</v>
      </c>
      <c r="X146" s="11">
        <f t="shared" si="71"/>
        <v>0</v>
      </c>
      <c r="Y146" s="11">
        <f t="shared" si="71"/>
        <v>0</v>
      </c>
      <c r="Z146" s="11">
        <f t="shared" si="71"/>
        <v>0</v>
      </c>
      <c r="AA146" s="11">
        <f t="shared" si="71"/>
        <v>0</v>
      </c>
      <c r="AB146" s="11">
        <f t="shared" si="71"/>
        <v>0</v>
      </c>
      <c r="AC146" s="11">
        <f t="shared" si="71"/>
        <v>0</v>
      </c>
      <c r="AD146" s="11">
        <f t="shared" si="71"/>
        <v>0</v>
      </c>
      <c r="AE146" s="11">
        <f t="shared" si="71"/>
        <v>0</v>
      </c>
      <c r="AF146" s="11">
        <f t="shared" si="71"/>
        <v>0</v>
      </c>
      <c r="AG146" s="11">
        <f t="shared" si="71"/>
        <v>0</v>
      </c>
      <c r="AH146" s="11">
        <f t="shared" si="71"/>
        <v>0</v>
      </c>
      <c r="AI146" s="11">
        <f t="shared" si="71"/>
        <v>0</v>
      </c>
      <c r="AJ146" s="11">
        <f t="shared" si="71"/>
        <v>0</v>
      </c>
      <c r="AK146" s="11">
        <f t="shared" si="71"/>
        <v>0</v>
      </c>
      <c r="AL146" s="11">
        <f t="shared" si="71"/>
        <v>0</v>
      </c>
      <c r="AM146" s="11">
        <f t="shared" si="71"/>
        <v>0</v>
      </c>
      <c r="AN146" s="11">
        <f t="shared" si="71"/>
        <v>0</v>
      </c>
      <c r="AO146" s="11">
        <f t="shared" si="71"/>
        <v>0</v>
      </c>
      <c r="AP146" s="11">
        <f t="shared" si="71"/>
        <v>0</v>
      </c>
      <c r="AQ146" s="11">
        <f t="shared" si="71"/>
        <v>0</v>
      </c>
      <c r="AR146" s="11">
        <f t="shared" si="71"/>
        <v>0</v>
      </c>
      <c r="AS146" s="11">
        <f t="shared" si="71"/>
        <v>0</v>
      </c>
      <c r="AT146" s="11">
        <f t="shared" si="71"/>
        <v>0</v>
      </c>
      <c r="AU146" s="11">
        <f t="shared" si="71"/>
        <v>0</v>
      </c>
      <c r="AV146" s="11">
        <f t="shared" si="71"/>
        <v>0</v>
      </c>
      <c r="AW146" s="11">
        <f t="shared" si="71"/>
        <v>0</v>
      </c>
      <c r="AX146" s="11">
        <f t="shared" si="71"/>
        <v>0</v>
      </c>
      <c r="AY146" s="11">
        <f t="shared" si="71"/>
        <v>0</v>
      </c>
      <c r="AZ146" s="11">
        <f t="shared" si="71"/>
        <v>0</v>
      </c>
      <c r="BA146" s="11">
        <f t="shared" si="71"/>
        <v>0</v>
      </c>
      <c r="BB146" s="11">
        <f t="shared" si="71"/>
        <v>0</v>
      </c>
      <c r="BC146" s="11">
        <f t="shared" si="71"/>
        <v>0</v>
      </c>
      <c r="BD146" s="11">
        <f t="shared" si="71"/>
        <v>0</v>
      </c>
      <c r="BE146" s="11">
        <f t="shared" si="71"/>
        <v>0</v>
      </c>
      <c r="BF146" s="11">
        <f t="shared" si="71"/>
        <v>0</v>
      </c>
      <c r="BG146" s="11">
        <v>0</v>
      </c>
      <c r="BH146" s="11">
        <v>0</v>
      </c>
      <c r="BI146" s="11">
        <v>0</v>
      </c>
      <c r="BJ146" s="11">
        <v>0</v>
      </c>
      <c r="BK146" s="11">
        <f t="shared" si="71"/>
        <v>0</v>
      </c>
      <c r="BL146" s="11">
        <f t="shared" si="71"/>
        <v>0</v>
      </c>
      <c r="BM146" s="11">
        <f t="shared" si="71"/>
        <v>0</v>
      </c>
      <c r="BN146" s="11">
        <f t="shared" si="71"/>
        <v>0</v>
      </c>
      <c r="BO146" s="174"/>
      <c r="BP146" s="76" t="s">
        <v>27</v>
      </c>
      <c r="BQ146" s="84">
        <f>COUNTIF(D143:BN143,"&gt;0")</f>
        <v>0</v>
      </c>
      <c r="BR146" s="11">
        <v>0</v>
      </c>
      <c r="BS146" s="11">
        <f t="shared" ref="BS146:CH146" si="72">SUM((BS143+BS144)*BS145)</f>
        <v>0</v>
      </c>
      <c r="BT146" s="11">
        <f t="shared" si="72"/>
        <v>0</v>
      </c>
      <c r="BU146" s="11">
        <f t="shared" si="72"/>
        <v>0</v>
      </c>
      <c r="BV146" s="11">
        <f t="shared" si="72"/>
        <v>0</v>
      </c>
      <c r="BW146" s="11">
        <f t="shared" si="72"/>
        <v>0</v>
      </c>
      <c r="BX146" s="11">
        <f t="shared" si="72"/>
        <v>0</v>
      </c>
      <c r="BY146" s="11">
        <f t="shared" si="72"/>
        <v>0</v>
      </c>
      <c r="BZ146" s="11">
        <f t="shared" si="72"/>
        <v>0</v>
      </c>
      <c r="CA146" s="11">
        <f t="shared" si="72"/>
        <v>0</v>
      </c>
      <c r="CB146" s="11">
        <f t="shared" si="72"/>
        <v>0</v>
      </c>
      <c r="CC146" s="11">
        <f t="shared" si="72"/>
        <v>0</v>
      </c>
      <c r="CD146" s="11">
        <f t="shared" si="72"/>
        <v>0</v>
      </c>
      <c r="CE146" s="11">
        <f t="shared" si="72"/>
        <v>0</v>
      </c>
      <c r="CF146" s="11">
        <f t="shared" si="72"/>
        <v>0</v>
      </c>
      <c r="CG146" s="11">
        <f t="shared" si="72"/>
        <v>0</v>
      </c>
      <c r="CH146" s="11">
        <f t="shared" si="72"/>
        <v>0</v>
      </c>
      <c r="CI146" s="175"/>
      <c r="CJ146" s="76" t="s">
        <v>28</v>
      </c>
      <c r="CK146" s="46">
        <f>COUNTIF(BR143:CH143,"&gt;0")</f>
        <v>0</v>
      </c>
      <c r="CL146" s="76" t="s">
        <v>27</v>
      </c>
      <c r="CM146" s="46">
        <f>SUM(CK146+BQ146)</f>
        <v>0</v>
      </c>
    </row>
    <row r="147" spans="1:91" x14ac:dyDescent="0.25">
      <c r="A147" s="5">
        <v>36</v>
      </c>
      <c r="B147" s="327">
        <f>VLOOKUP(A147,'Numéro licences'!$H$4:$I$47,2)</f>
        <v>0</v>
      </c>
      <c r="C147" s="66" t="s">
        <v>4</v>
      </c>
      <c r="D147" s="11"/>
      <c r="E147" s="11"/>
      <c r="F147" s="11"/>
      <c r="G147" s="11"/>
      <c r="H147" s="11"/>
      <c r="I147" s="166"/>
      <c r="J147" s="11"/>
      <c r="K147" s="11"/>
      <c r="L147" s="11"/>
      <c r="M147" s="11"/>
      <c r="N147" s="11"/>
      <c r="O147" s="11"/>
      <c r="P147" s="11"/>
      <c r="Q147" s="11"/>
      <c r="R147" s="11"/>
      <c r="S147" s="167"/>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68">
        <f>SUM(D147:BN147)</f>
        <v>0</v>
      </c>
      <c r="BP147" s="76" t="s">
        <v>14</v>
      </c>
      <c r="BQ147" s="82">
        <f>SUM(BO147+BO148)</f>
        <v>0</v>
      </c>
      <c r="BR147" s="40"/>
      <c r="BS147" s="40"/>
      <c r="BT147" s="40"/>
      <c r="BU147" s="40"/>
      <c r="BV147" s="40"/>
      <c r="BW147" s="40"/>
      <c r="BX147" s="40"/>
      <c r="BY147" s="40"/>
      <c r="BZ147" s="40"/>
      <c r="CA147" s="40"/>
      <c r="CB147" s="40"/>
      <c r="CC147" s="40"/>
      <c r="CD147" s="40"/>
      <c r="CE147" s="40"/>
      <c r="CF147" s="40"/>
      <c r="CG147" s="40"/>
      <c r="CH147" s="40"/>
      <c r="CI147" s="40">
        <f>SUM(BR147:CH147)</f>
        <v>0</v>
      </c>
      <c r="CJ147" s="76" t="s">
        <v>14</v>
      </c>
      <c r="CK147" s="41">
        <f>SUM(CI147+CI148)</f>
        <v>0</v>
      </c>
      <c r="CL147" s="76" t="s">
        <v>14</v>
      </c>
      <c r="CM147" s="28">
        <f>SUM(BQ147+CK147)</f>
        <v>0</v>
      </c>
    </row>
    <row r="148" spans="1:91" x14ac:dyDescent="0.25">
      <c r="A148" s="34"/>
      <c r="B148" s="328"/>
      <c r="C148" s="66" t="s">
        <v>5</v>
      </c>
      <c r="D148" s="11"/>
      <c r="E148" s="11"/>
      <c r="F148" s="11"/>
      <c r="G148" s="11"/>
      <c r="H148" s="11"/>
      <c r="I148" s="11"/>
      <c r="J148" s="11"/>
      <c r="K148" s="11"/>
      <c r="L148" s="11"/>
      <c r="M148" s="11"/>
      <c r="N148" s="11"/>
      <c r="O148" s="11"/>
      <c r="P148" s="11"/>
      <c r="Q148" s="11"/>
      <c r="R148" s="11"/>
      <c r="S148" s="167"/>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68">
        <f>SUM(D148:BN148)</f>
        <v>0</v>
      </c>
      <c r="BP148" s="76" t="s">
        <v>15</v>
      </c>
      <c r="BQ148" s="83">
        <f>SUM(D150:BN150)</f>
        <v>0</v>
      </c>
      <c r="BR148" s="40"/>
      <c r="BS148" s="40"/>
      <c r="BT148" s="40"/>
      <c r="BU148" s="40"/>
      <c r="BV148" s="40"/>
      <c r="BW148" s="40"/>
      <c r="BX148" s="40"/>
      <c r="BY148" s="40"/>
      <c r="BZ148" s="40"/>
      <c r="CA148" s="40"/>
      <c r="CB148" s="40"/>
      <c r="CC148" s="40"/>
      <c r="CD148" s="40"/>
      <c r="CE148" s="40"/>
      <c r="CF148" s="40"/>
      <c r="CG148" s="40"/>
      <c r="CH148" s="40"/>
      <c r="CI148" s="40">
        <f>SUM(BR148:CH148)</f>
        <v>0</v>
      </c>
      <c r="CJ148" s="76" t="s">
        <v>15</v>
      </c>
      <c r="CK148" s="70">
        <f>SUM(BR150:CH150)</f>
        <v>0</v>
      </c>
      <c r="CL148" s="76" t="s">
        <v>15</v>
      </c>
      <c r="CM148" s="71">
        <f>SUM(CK148+BQ148)</f>
        <v>0</v>
      </c>
    </row>
    <row r="149" spans="1:91" x14ac:dyDescent="0.25">
      <c r="B149" s="328"/>
      <c r="C149" s="4"/>
      <c r="D149" s="11">
        <v>0</v>
      </c>
      <c r="E149" s="11">
        <v>0</v>
      </c>
      <c r="F149" s="11">
        <v>0</v>
      </c>
      <c r="G149" s="11">
        <v>0</v>
      </c>
      <c r="H149" s="11">
        <v>0</v>
      </c>
      <c r="I149" s="11">
        <v>0</v>
      </c>
      <c r="J149" s="11">
        <v>0</v>
      </c>
      <c r="K149" s="11">
        <v>0</v>
      </c>
      <c r="L149" s="11">
        <v>0</v>
      </c>
      <c r="M149" s="11">
        <v>0</v>
      </c>
      <c r="N149" s="11">
        <v>0</v>
      </c>
      <c r="O149" s="11">
        <v>0</v>
      </c>
      <c r="P149" s="11">
        <v>0</v>
      </c>
      <c r="Q149" s="11">
        <v>0</v>
      </c>
      <c r="R149" s="11">
        <v>0</v>
      </c>
      <c r="S149" s="11">
        <v>0</v>
      </c>
      <c r="T149" s="11">
        <v>0</v>
      </c>
      <c r="U149" s="11">
        <v>0</v>
      </c>
      <c r="V149" s="11">
        <v>0</v>
      </c>
      <c r="W149" s="11">
        <v>0</v>
      </c>
      <c r="X149" s="11">
        <v>0</v>
      </c>
      <c r="Y149" s="11">
        <v>0</v>
      </c>
      <c r="Z149" s="11">
        <v>0</v>
      </c>
      <c r="AA149" s="11">
        <v>0</v>
      </c>
      <c r="AB149" s="11">
        <v>0</v>
      </c>
      <c r="AC149" s="11">
        <v>0</v>
      </c>
      <c r="AD149" s="11">
        <v>0</v>
      </c>
      <c r="AE149" s="11">
        <v>0</v>
      </c>
      <c r="AF149" s="11">
        <v>0</v>
      </c>
      <c r="AG149" s="11">
        <v>0</v>
      </c>
      <c r="AH149" s="11">
        <v>0</v>
      </c>
      <c r="AI149" s="11">
        <v>0</v>
      </c>
      <c r="AJ149" s="11">
        <v>0</v>
      </c>
      <c r="AK149" s="11">
        <v>0</v>
      </c>
      <c r="AL149" s="11">
        <v>0</v>
      </c>
      <c r="AM149" s="11">
        <v>0</v>
      </c>
      <c r="AN149" s="11">
        <v>0</v>
      </c>
      <c r="AO149" s="11">
        <v>0</v>
      </c>
      <c r="AP149" s="11">
        <v>0</v>
      </c>
      <c r="AQ149" s="11">
        <v>0</v>
      </c>
      <c r="AR149" s="11">
        <v>0</v>
      </c>
      <c r="AS149" s="11">
        <v>0</v>
      </c>
      <c r="AT149" s="11">
        <v>0</v>
      </c>
      <c r="AU149" s="11">
        <v>0</v>
      </c>
      <c r="AV149" s="11">
        <v>0</v>
      </c>
      <c r="AW149" s="11">
        <v>0</v>
      </c>
      <c r="AX149" s="11">
        <v>0</v>
      </c>
      <c r="AY149" s="11">
        <v>0</v>
      </c>
      <c r="AZ149" s="11">
        <v>0</v>
      </c>
      <c r="BA149" s="11">
        <v>0</v>
      </c>
      <c r="BB149" s="11">
        <v>0</v>
      </c>
      <c r="BC149" s="11">
        <v>0</v>
      </c>
      <c r="BD149" s="11">
        <v>0</v>
      </c>
      <c r="BE149" s="11">
        <v>0</v>
      </c>
      <c r="BF149" s="11">
        <v>0</v>
      </c>
      <c r="BG149" s="11">
        <v>0</v>
      </c>
      <c r="BH149" s="11">
        <v>0</v>
      </c>
      <c r="BI149" s="11">
        <v>0</v>
      </c>
      <c r="BJ149" s="11">
        <v>0</v>
      </c>
      <c r="BK149" s="11">
        <v>0</v>
      </c>
      <c r="BL149" s="11">
        <v>0</v>
      </c>
      <c r="BM149" s="11">
        <v>0</v>
      </c>
      <c r="BN149" s="11">
        <v>0</v>
      </c>
      <c r="BO149" s="174"/>
      <c r="BP149" s="76" t="s">
        <v>16</v>
      </c>
      <c r="BQ149" s="84">
        <f>SUM(C149:BN149)</f>
        <v>0</v>
      </c>
      <c r="BR149" s="11">
        <v>0</v>
      </c>
      <c r="BS149" s="11">
        <v>0</v>
      </c>
      <c r="BT149" s="11">
        <v>0</v>
      </c>
      <c r="BU149" s="11">
        <v>0</v>
      </c>
      <c r="BV149" s="11">
        <v>0</v>
      </c>
      <c r="BW149" s="11">
        <v>0</v>
      </c>
      <c r="BX149" s="11">
        <v>0</v>
      </c>
      <c r="BY149" s="11">
        <v>0</v>
      </c>
      <c r="BZ149" s="11">
        <v>0</v>
      </c>
      <c r="CA149" s="11">
        <v>0</v>
      </c>
      <c r="CB149" s="11">
        <v>0</v>
      </c>
      <c r="CC149" s="11">
        <v>0</v>
      </c>
      <c r="CD149" s="11">
        <v>0</v>
      </c>
      <c r="CE149" s="11">
        <v>0</v>
      </c>
      <c r="CF149" s="11">
        <v>0</v>
      </c>
      <c r="CG149" s="11">
        <v>0</v>
      </c>
      <c r="CH149" s="11">
        <v>0</v>
      </c>
      <c r="CI149" s="175"/>
      <c r="CJ149" s="76" t="s">
        <v>16</v>
      </c>
      <c r="CK149" s="46">
        <f>SUM(BR149:CI149)</f>
        <v>0</v>
      </c>
      <c r="CL149" s="76" t="s">
        <v>16</v>
      </c>
      <c r="CM149" s="46">
        <f>SUM(CK149+BQ149)</f>
        <v>0</v>
      </c>
    </row>
    <row r="150" spans="1:91" x14ac:dyDescent="0.25">
      <c r="B150" s="329"/>
      <c r="C150" s="4"/>
      <c r="D150" s="11">
        <f t="shared" ref="D150:BN150" si="73">SUM((D147+D148)*D149)</f>
        <v>0</v>
      </c>
      <c r="E150" s="11">
        <f t="shared" si="73"/>
        <v>0</v>
      </c>
      <c r="F150" s="11">
        <f t="shared" si="73"/>
        <v>0</v>
      </c>
      <c r="G150" s="11">
        <f t="shared" si="73"/>
        <v>0</v>
      </c>
      <c r="H150" s="11">
        <f t="shared" si="73"/>
        <v>0</v>
      </c>
      <c r="I150" s="11">
        <f t="shared" si="73"/>
        <v>0</v>
      </c>
      <c r="J150" s="11">
        <f t="shared" si="73"/>
        <v>0</v>
      </c>
      <c r="K150" s="11">
        <f t="shared" si="73"/>
        <v>0</v>
      </c>
      <c r="L150" s="11">
        <f t="shared" si="73"/>
        <v>0</v>
      </c>
      <c r="M150" s="11">
        <f t="shared" si="73"/>
        <v>0</v>
      </c>
      <c r="N150" s="11">
        <f t="shared" si="73"/>
        <v>0</v>
      </c>
      <c r="O150" s="11">
        <f t="shared" si="73"/>
        <v>0</v>
      </c>
      <c r="P150" s="11">
        <f t="shared" si="73"/>
        <v>0</v>
      </c>
      <c r="Q150" s="11">
        <f t="shared" si="73"/>
        <v>0</v>
      </c>
      <c r="R150" s="11">
        <f t="shared" si="73"/>
        <v>0</v>
      </c>
      <c r="S150" s="11">
        <f t="shared" si="73"/>
        <v>0</v>
      </c>
      <c r="T150" s="11">
        <f t="shared" si="73"/>
        <v>0</v>
      </c>
      <c r="U150" s="11">
        <f t="shared" si="73"/>
        <v>0</v>
      </c>
      <c r="V150" s="11">
        <f t="shared" si="73"/>
        <v>0</v>
      </c>
      <c r="W150" s="11">
        <f t="shared" si="73"/>
        <v>0</v>
      </c>
      <c r="X150" s="11">
        <f t="shared" si="73"/>
        <v>0</v>
      </c>
      <c r="Y150" s="11">
        <f t="shared" si="73"/>
        <v>0</v>
      </c>
      <c r="Z150" s="11">
        <f t="shared" si="73"/>
        <v>0</v>
      </c>
      <c r="AA150" s="11">
        <f t="shared" si="73"/>
        <v>0</v>
      </c>
      <c r="AB150" s="11">
        <f t="shared" si="73"/>
        <v>0</v>
      </c>
      <c r="AC150" s="11">
        <f t="shared" si="73"/>
        <v>0</v>
      </c>
      <c r="AD150" s="11">
        <f t="shared" si="73"/>
        <v>0</v>
      </c>
      <c r="AE150" s="11">
        <f t="shared" si="73"/>
        <v>0</v>
      </c>
      <c r="AF150" s="11">
        <f t="shared" si="73"/>
        <v>0</v>
      </c>
      <c r="AG150" s="11">
        <f t="shared" si="73"/>
        <v>0</v>
      </c>
      <c r="AH150" s="11">
        <f t="shared" si="73"/>
        <v>0</v>
      </c>
      <c r="AI150" s="11">
        <f t="shared" si="73"/>
        <v>0</v>
      </c>
      <c r="AJ150" s="11">
        <f t="shared" si="73"/>
        <v>0</v>
      </c>
      <c r="AK150" s="11">
        <f t="shared" si="73"/>
        <v>0</v>
      </c>
      <c r="AL150" s="11">
        <f t="shared" si="73"/>
        <v>0</v>
      </c>
      <c r="AM150" s="11">
        <f t="shared" si="73"/>
        <v>0</v>
      </c>
      <c r="AN150" s="11">
        <f t="shared" si="73"/>
        <v>0</v>
      </c>
      <c r="AO150" s="11">
        <f t="shared" si="73"/>
        <v>0</v>
      </c>
      <c r="AP150" s="11">
        <f t="shared" si="73"/>
        <v>0</v>
      </c>
      <c r="AQ150" s="11">
        <f t="shared" si="73"/>
        <v>0</v>
      </c>
      <c r="AR150" s="11">
        <f t="shared" si="73"/>
        <v>0</v>
      </c>
      <c r="AS150" s="11">
        <f t="shared" si="73"/>
        <v>0</v>
      </c>
      <c r="AT150" s="11">
        <f t="shared" si="73"/>
        <v>0</v>
      </c>
      <c r="AU150" s="11">
        <f t="shared" si="73"/>
        <v>0</v>
      </c>
      <c r="AV150" s="11">
        <f t="shared" si="73"/>
        <v>0</v>
      </c>
      <c r="AW150" s="11">
        <f t="shared" si="73"/>
        <v>0</v>
      </c>
      <c r="AX150" s="11">
        <f t="shared" si="73"/>
        <v>0</v>
      </c>
      <c r="AY150" s="11">
        <f t="shared" si="73"/>
        <v>0</v>
      </c>
      <c r="AZ150" s="11">
        <f t="shared" si="73"/>
        <v>0</v>
      </c>
      <c r="BA150" s="11">
        <f t="shared" si="73"/>
        <v>0</v>
      </c>
      <c r="BB150" s="11">
        <f t="shared" si="73"/>
        <v>0</v>
      </c>
      <c r="BC150" s="11">
        <f t="shared" si="73"/>
        <v>0</v>
      </c>
      <c r="BD150" s="11">
        <f t="shared" si="73"/>
        <v>0</v>
      </c>
      <c r="BE150" s="11">
        <f t="shared" si="73"/>
        <v>0</v>
      </c>
      <c r="BF150" s="11">
        <f t="shared" si="73"/>
        <v>0</v>
      </c>
      <c r="BG150" s="11">
        <v>0</v>
      </c>
      <c r="BH150" s="11">
        <v>0</v>
      </c>
      <c r="BI150" s="11">
        <v>0</v>
      </c>
      <c r="BJ150" s="11">
        <v>0</v>
      </c>
      <c r="BK150" s="11">
        <f t="shared" si="73"/>
        <v>0</v>
      </c>
      <c r="BL150" s="11">
        <f t="shared" si="73"/>
        <v>0</v>
      </c>
      <c r="BM150" s="11">
        <f t="shared" si="73"/>
        <v>0</v>
      </c>
      <c r="BN150" s="11">
        <f t="shared" si="73"/>
        <v>0</v>
      </c>
      <c r="BO150" s="174"/>
      <c r="BP150" s="76" t="s">
        <v>27</v>
      </c>
      <c r="BQ150" s="84">
        <f>COUNTIF(D147:BN147,"&gt;0")</f>
        <v>0</v>
      </c>
      <c r="BR150" s="11">
        <v>0</v>
      </c>
      <c r="BS150" s="11">
        <f t="shared" ref="BS150:CH150" si="74">SUM((BS147+BS148)*BS149)</f>
        <v>0</v>
      </c>
      <c r="BT150" s="11">
        <f t="shared" si="74"/>
        <v>0</v>
      </c>
      <c r="BU150" s="11">
        <f t="shared" si="74"/>
        <v>0</v>
      </c>
      <c r="BV150" s="11">
        <f t="shared" si="74"/>
        <v>0</v>
      </c>
      <c r="BW150" s="11">
        <f t="shared" si="74"/>
        <v>0</v>
      </c>
      <c r="BX150" s="11">
        <f t="shared" si="74"/>
        <v>0</v>
      </c>
      <c r="BY150" s="11">
        <f t="shared" si="74"/>
        <v>0</v>
      </c>
      <c r="BZ150" s="11">
        <f t="shared" si="74"/>
        <v>0</v>
      </c>
      <c r="CA150" s="11">
        <f t="shared" si="74"/>
        <v>0</v>
      </c>
      <c r="CB150" s="11">
        <f t="shared" si="74"/>
        <v>0</v>
      </c>
      <c r="CC150" s="11">
        <f t="shared" si="74"/>
        <v>0</v>
      </c>
      <c r="CD150" s="11">
        <f t="shared" si="74"/>
        <v>0</v>
      </c>
      <c r="CE150" s="11">
        <f t="shared" si="74"/>
        <v>0</v>
      </c>
      <c r="CF150" s="11">
        <f t="shared" si="74"/>
        <v>0</v>
      </c>
      <c r="CG150" s="11">
        <f t="shared" si="74"/>
        <v>0</v>
      </c>
      <c r="CH150" s="11">
        <f t="shared" si="74"/>
        <v>0</v>
      </c>
      <c r="CI150" s="175"/>
      <c r="CJ150" s="76" t="s">
        <v>28</v>
      </c>
      <c r="CK150" s="46">
        <f>COUNTIF(BR147:CH147,"&gt;0")</f>
        <v>0</v>
      </c>
      <c r="CL150" s="76" t="s">
        <v>27</v>
      </c>
      <c r="CM150" s="46">
        <f>SUM(CK150+BQ150)</f>
        <v>0</v>
      </c>
    </row>
    <row r="151" spans="1:91" x14ac:dyDescent="0.25">
      <c r="A151" s="5">
        <v>37</v>
      </c>
      <c r="B151" s="327">
        <f>VLOOKUP(A151,'Numéro licences'!$H$4:$I$47,2)</f>
        <v>0</v>
      </c>
      <c r="C151" s="66" t="s">
        <v>4</v>
      </c>
      <c r="D151" s="11"/>
      <c r="E151" s="11"/>
      <c r="F151" s="11"/>
      <c r="G151" s="11"/>
      <c r="H151" s="11"/>
      <c r="I151" s="166"/>
      <c r="J151" s="11"/>
      <c r="K151" s="11"/>
      <c r="L151" s="11"/>
      <c r="M151" s="11"/>
      <c r="N151" s="11"/>
      <c r="O151" s="11"/>
      <c r="P151" s="11"/>
      <c r="Q151" s="11"/>
      <c r="R151" s="11"/>
      <c r="S151" s="167"/>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68">
        <f>SUM(D151:BN151)</f>
        <v>0</v>
      </c>
      <c r="BP151" s="76" t="s">
        <v>14</v>
      </c>
      <c r="BQ151" s="82">
        <f>SUM(BO151+BO152)</f>
        <v>0</v>
      </c>
      <c r="BR151" s="40"/>
      <c r="BS151" s="40"/>
      <c r="BT151" s="40"/>
      <c r="BU151" s="40"/>
      <c r="BV151" s="40"/>
      <c r="BW151" s="40"/>
      <c r="BX151" s="40"/>
      <c r="BY151" s="40"/>
      <c r="BZ151" s="40"/>
      <c r="CA151" s="40"/>
      <c r="CB151" s="40"/>
      <c r="CC151" s="40"/>
      <c r="CD151" s="40"/>
      <c r="CE151" s="40"/>
      <c r="CF151" s="40"/>
      <c r="CG151" s="40"/>
      <c r="CH151" s="40"/>
      <c r="CI151" s="40">
        <f>SUM(BR151:CH151)</f>
        <v>0</v>
      </c>
      <c r="CJ151" s="76" t="s">
        <v>14</v>
      </c>
      <c r="CK151" s="41">
        <f>SUM(CI151+CI152)</f>
        <v>0</v>
      </c>
      <c r="CL151" s="76" t="s">
        <v>14</v>
      </c>
      <c r="CM151" s="28">
        <f>SUM(BQ151+CK151)</f>
        <v>0</v>
      </c>
    </row>
    <row r="152" spans="1:91" x14ac:dyDescent="0.25">
      <c r="A152" s="34"/>
      <c r="B152" s="328"/>
      <c r="C152" s="66" t="s">
        <v>5</v>
      </c>
      <c r="D152" s="11"/>
      <c r="E152" s="11"/>
      <c r="F152" s="11"/>
      <c r="G152" s="11"/>
      <c r="H152" s="11"/>
      <c r="I152" s="11"/>
      <c r="J152" s="11"/>
      <c r="K152" s="11"/>
      <c r="L152" s="11"/>
      <c r="M152" s="11"/>
      <c r="N152" s="11"/>
      <c r="O152" s="11"/>
      <c r="P152" s="11"/>
      <c r="Q152" s="11"/>
      <c r="R152" s="11"/>
      <c r="S152" s="167"/>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68">
        <f>SUM(D152:BN152)</f>
        <v>0</v>
      </c>
      <c r="BP152" s="76" t="s">
        <v>15</v>
      </c>
      <c r="BQ152" s="83">
        <f>SUM(D154:BN154)</f>
        <v>0</v>
      </c>
      <c r="BR152" s="40"/>
      <c r="BS152" s="40"/>
      <c r="BT152" s="40"/>
      <c r="BU152" s="40"/>
      <c r="BV152" s="40"/>
      <c r="BW152" s="40"/>
      <c r="BX152" s="40"/>
      <c r="BY152" s="40"/>
      <c r="BZ152" s="40"/>
      <c r="CA152" s="40"/>
      <c r="CB152" s="40"/>
      <c r="CC152" s="40"/>
      <c r="CD152" s="40"/>
      <c r="CE152" s="40"/>
      <c r="CF152" s="40"/>
      <c r="CG152" s="40"/>
      <c r="CH152" s="40"/>
      <c r="CI152" s="40">
        <f>SUM(BR152:CH152)</f>
        <v>0</v>
      </c>
      <c r="CJ152" s="76" t="s">
        <v>15</v>
      </c>
      <c r="CK152" s="70">
        <f>SUM(BR154:CH154)</f>
        <v>0</v>
      </c>
      <c r="CL152" s="76" t="s">
        <v>15</v>
      </c>
      <c r="CM152" s="71">
        <f>SUM(CK152+BQ152)</f>
        <v>0</v>
      </c>
    </row>
    <row r="153" spans="1:91" x14ac:dyDescent="0.25">
      <c r="B153" s="328"/>
      <c r="C153" s="4"/>
      <c r="D153" s="11">
        <v>0</v>
      </c>
      <c r="E153" s="11">
        <v>0</v>
      </c>
      <c r="F153" s="11">
        <v>0</v>
      </c>
      <c r="G153" s="11">
        <v>0</v>
      </c>
      <c r="H153" s="11">
        <v>0</v>
      </c>
      <c r="I153" s="11">
        <v>0</v>
      </c>
      <c r="J153" s="11">
        <v>0</v>
      </c>
      <c r="K153" s="11">
        <v>0</v>
      </c>
      <c r="L153" s="11">
        <v>0</v>
      </c>
      <c r="M153" s="11">
        <v>0</v>
      </c>
      <c r="N153" s="11">
        <v>0</v>
      </c>
      <c r="O153" s="11">
        <v>0</v>
      </c>
      <c r="P153" s="11">
        <v>0</v>
      </c>
      <c r="Q153" s="11">
        <v>0</v>
      </c>
      <c r="R153" s="11">
        <v>0</v>
      </c>
      <c r="S153" s="11">
        <v>0</v>
      </c>
      <c r="T153" s="11">
        <v>0</v>
      </c>
      <c r="U153" s="11">
        <v>0</v>
      </c>
      <c r="V153" s="11">
        <v>0</v>
      </c>
      <c r="W153" s="11">
        <v>0</v>
      </c>
      <c r="X153" s="11">
        <v>0</v>
      </c>
      <c r="Y153" s="11">
        <v>0</v>
      </c>
      <c r="Z153" s="11">
        <v>0</v>
      </c>
      <c r="AA153" s="11">
        <v>0</v>
      </c>
      <c r="AB153" s="11">
        <v>0</v>
      </c>
      <c r="AC153" s="11">
        <v>0</v>
      </c>
      <c r="AD153" s="11">
        <v>0</v>
      </c>
      <c r="AE153" s="11">
        <v>0</v>
      </c>
      <c r="AF153" s="11">
        <v>0</v>
      </c>
      <c r="AG153" s="11">
        <v>0</v>
      </c>
      <c r="AH153" s="11">
        <v>0</v>
      </c>
      <c r="AI153" s="11">
        <v>0</v>
      </c>
      <c r="AJ153" s="11">
        <v>0</v>
      </c>
      <c r="AK153" s="11">
        <v>0</v>
      </c>
      <c r="AL153" s="11">
        <v>0</v>
      </c>
      <c r="AM153" s="11">
        <v>0</v>
      </c>
      <c r="AN153" s="11">
        <v>0</v>
      </c>
      <c r="AO153" s="11">
        <v>0</v>
      </c>
      <c r="AP153" s="11">
        <v>0</v>
      </c>
      <c r="AQ153" s="11">
        <v>0</v>
      </c>
      <c r="AR153" s="11">
        <v>0</v>
      </c>
      <c r="AS153" s="11">
        <v>0</v>
      </c>
      <c r="AT153" s="11">
        <v>0</v>
      </c>
      <c r="AU153" s="11">
        <v>0</v>
      </c>
      <c r="AV153" s="11">
        <v>0</v>
      </c>
      <c r="AW153" s="11">
        <v>0</v>
      </c>
      <c r="AX153" s="11">
        <v>0</v>
      </c>
      <c r="AY153" s="11">
        <v>0</v>
      </c>
      <c r="AZ153" s="11">
        <v>0</v>
      </c>
      <c r="BA153" s="11">
        <v>0</v>
      </c>
      <c r="BB153" s="11">
        <v>0</v>
      </c>
      <c r="BC153" s="11">
        <v>0</v>
      </c>
      <c r="BD153" s="11">
        <v>0</v>
      </c>
      <c r="BE153" s="11">
        <v>0</v>
      </c>
      <c r="BF153" s="11">
        <v>0</v>
      </c>
      <c r="BG153" s="11">
        <v>0</v>
      </c>
      <c r="BH153" s="11">
        <v>0</v>
      </c>
      <c r="BI153" s="11">
        <v>0</v>
      </c>
      <c r="BJ153" s="11">
        <v>0</v>
      </c>
      <c r="BK153" s="11">
        <v>0</v>
      </c>
      <c r="BL153" s="11">
        <v>0</v>
      </c>
      <c r="BM153" s="11">
        <v>0</v>
      </c>
      <c r="BN153" s="11">
        <v>0</v>
      </c>
      <c r="BO153" s="174"/>
      <c r="BP153" s="76" t="s">
        <v>16</v>
      </c>
      <c r="BQ153" s="84">
        <f>SUM(C153:BN153)</f>
        <v>0</v>
      </c>
      <c r="BR153" s="11">
        <v>0</v>
      </c>
      <c r="BS153" s="11">
        <v>0</v>
      </c>
      <c r="BT153" s="11">
        <v>0</v>
      </c>
      <c r="BU153" s="11">
        <v>0</v>
      </c>
      <c r="BV153" s="11">
        <v>0</v>
      </c>
      <c r="BW153" s="11">
        <v>0</v>
      </c>
      <c r="BX153" s="11">
        <v>0</v>
      </c>
      <c r="BY153" s="11">
        <v>0</v>
      </c>
      <c r="BZ153" s="11">
        <v>0</v>
      </c>
      <c r="CA153" s="11">
        <v>0</v>
      </c>
      <c r="CB153" s="11">
        <v>0</v>
      </c>
      <c r="CC153" s="11">
        <v>0</v>
      </c>
      <c r="CD153" s="11">
        <v>0</v>
      </c>
      <c r="CE153" s="11">
        <v>0</v>
      </c>
      <c r="CF153" s="11">
        <v>0</v>
      </c>
      <c r="CG153" s="11">
        <v>0</v>
      </c>
      <c r="CH153" s="11">
        <v>0</v>
      </c>
      <c r="CI153" s="175"/>
      <c r="CJ153" s="76" t="s">
        <v>16</v>
      </c>
      <c r="CK153" s="46">
        <f>SUM(BR153:CI153)</f>
        <v>0</v>
      </c>
      <c r="CL153" s="76" t="s">
        <v>16</v>
      </c>
      <c r="CM153" s="46">
        <f>SUM(CK153+BQ153)</f>
        <v>0</v>
      </c>
    </row>
    <row r="154" spans="1:91" x14ac:dyDescent="0.25">
      <c r="B154" s="329"/>
      <c r="C154" s="4"/>
      <c r="D154" s="11">
        <f t="shared" ref="D154:BN154" si="75">SUM((D151+D152)*D153)</f>
        <v>0</v>
      </c>
      <c r="E154" s="11">
        <f t="shared" si="75"/>
        <v>0</v>
      </c>
      <c r="F154" s="11">
        <f t="shared" si="75"/>
        <v>0</v>
      </c>
      <c r="G154" s="11">
        <f t="shared" si="75"/>
        <v>0</v>
      </c>
      <c r="H154" s="11">
        <f t="shared" si="75"/>
        <v>0</v>
      </c>
      <c r="I154" s="11">
        <f t="shared" si="75"/>
        <v>0</v>
      </c>
      <c r="J154" s="11">
        <f t="shared" si="75"/>
        <v>0</v>
      </c>
      <c r="K154" s="11">
        <f t="shared" si="75"/>
        <v>0</v>
      </c>
      <c r="L154" s="11">
        <f t="shared" si="75"/>
        <v>0</v>
      </c>
      <c r="M154" s="11">
        <f t="shared" si="75"/>
        <v>0</v>
      </c>
      <c r="N154" s="11">
        <f t="shared" si="75"/>
        <v>0</v>
      </c>
      <c r="O154" s="11">
        <f t="shared" si="75"/>
        <v>0</v>
      </c>
      <c r="P154" s="11">
        <f t="shared" si="75"/>
        <v>0</v>
      </c>
      <c r="Q154" s="11">
        <f t="shared" si="75"/>
        <v>0</v>
      </c>
      <c r="R154" s="11">
        <f t="shared" si="75"/>
        <v>0</v>
      </c>
      <c r="S154" s="11">
        <f t="shared" si="75"/>
        <v>0</v>
      </c>
      <c r="T154" s="11">
        <f t="shared" si="75"/>
        <v>0</v>
      </c>
      <c r="U154" s="11">
        <f t="shared" si="75"/>
        <v>0</v>
      </c>
      <c r="V154" s="11">
        <f t="shared" si="75"/>
        <v>0</v>
      </c>
      <c r="W154" s="11">
        <f t="shared" si="75"/>
        <v>0</v>
      </c>
      <c r="X154" s="11">
        <f t="shared" si="75"/>
        <v>0</v>
      </c>
      <c r="Y154" s="11">
        <f t="shared" si="75"/>
        <v>0</v>
      </c>
      <c r="Z154" s="11">
        <f t="shared" si="75"/>
        <v>0</v>
      </c>
      <c r="AA154" s="11">
        <f t="shared" si="75"/>
        <v>0</v>
      </c>
      <c r="AB154" s="11">
        <f t="shared" si="75"/>
        <v>0</v>
      </c>
      <c r="AC154" s="11">
        <f t="shared" si="75"/>
        <v>0</v>
      </c>
      <c r="AD154" s="11">
        <f t="shared" si="75"/>
        <v>0</v>
      </c>
      <c r="AE154" s="11">
        <f t="shared" si="75"/>
        <v>0</v>
      </c>
      <c r="AF154" s="11">
        <f t="shared" si="75"/>
        <v>0</v>
      </c>
      <c r="AG154" s="11">
        <f t="shared" si="75"/>
        <v>0</v>
      </c>
      <c r="AH154" s="11">
        <f t="shared" si="75"/>
        <v>0</v>
      </c>
      <c r="AI154" s="11">
        <f t="shared" si="75"/>
        <v>0</v>
      </c>
      <c r="AJ154" s="11">
        <f t="shared" si="75"/>
        <v>0</v>
      </c>
      <c r="AK154" s="11">
        <f t="shared" si="75"/>
        <v>0</v>
      </c>
      <c r="AL154" s="11">
        <f t="shared" si="75"/>
        <v>0</v>
      </c>
      <c r="AM154" s="11">
        <f t="shared" si="75"/>
        <v>0</v>
      </c>
      <c r="AN154" s="11">
        <f t="shared" si="75"/>
        <v>0</v>
      </c>
      <c r="AO154" s="11">
        <f t="shared" si="75"/>
        <v>0</v>
      </c>
      <c r="AP154" s="11">
        <f t="shared" si="75"/>
        <v>0</v>
      </c>
      <c r="AQ154" s="11">
        <f t="shared" si="75"/>
        <v>0</v>
      </c>
      <c r="AR154" s="11">
        <f t="shared" si="75"/>
        <v>0</v>
      </c>
      <c r="AS154" s="11">
        <f t="shared" si="75"/>
        <v>0</v>
      </c>
      <c r="AT154" s="11">
        <f t="shared" si="75"/>
        <v>0</v>
      </c>
      <c r="AU154" s="11">
        <f t="shared" si="75"/>
        <v>0</v>
      </c>
      <c r="AV154" s="11">
        <f t="shared" si="75"/>
        <v>0</v>
      </c>
      <c r="AW154" s="11">
        <f t="shared" si="75"/>
        <v>0</v>
      </c>
      <c r="AX154" s="11">
        <f t="shared" si="75"/>
        <v>0</v>
      </c>
      <c r="AY154" s="11">
        <f t="shared" si="75"/>
        <v>0</v>
      </c>
      <c r="AZ154" s="11">
        <f t="shared" si="75"/>
        <v>0</v>
      </c>
      <c r="BA154" s="11">
        <f t="shared" si="75"/>
        <v>0</v>
      </c>
      <c r="BB154" s="11">
        <f t="shared" si="75"/>
        <v>0</v>
      </c>
      <c r="BC154" s="11">
        <f t="shared" si="75"/>
        <v>0</v>
      </c>
      <c r="BD154" s="11">
        <f t="shared" si="75"/>
        <v>0</v>
      </c>
      <c r="BE154" s="11">
        <f t="shared" si="75"/>
        <v>0</v>
      </c>
      <c r="BF154" s="11">
        <f t="shared" si="75"/>
        <v>0</v>
      </c>
      <c r="BG154" s="11">
        <v>0</v>
      </c>
      <c r="BH154" s="11">
        <v>0</v>
      </c>
      <c r="BI154" s="11">
        <v>0</v>
      </c>
      <c r="BJ154" s="11">
        <v>0</v>
      </c>
      <c r="BK154" s="11">
        <f t="shared" si="75"/>
        <v>0</v>
      </c>
      <c r="BL154" s="11">
        <f t="shared" si="75"/>
        <v>0</v>
      </c>
      <c r="BM154" s="11">
        <f t="shared" si="75"/>
        <v>0</v>
      </c>
      <c r="BN154" s="11">
        <f t="shared" si="75"/>
        <v>0</v>
      </c>
      <c r="BO154" s="174"/>
      <c r="BP154" s="76" t="s">
        <v>27</v>
      </c>
      <c r="BQ154" s="84">
        <f>COUNTIF(D151:BN151,"&gt;0")</f>
        <v>0</v>
      </c>
      <c r="BR154" s="11">
        <v>0</v>
      </c>
      <c r="BS154" s="11">
        <f t="shared" ref="BS154:CH154" si="76">SUM((BS151+BS152)*BS153)</f>
        <v>0</v>
      </c>
      <c r="BT154" s="11">
        <f t="shared" si="76"/>
        <v>0</v>
      </c>
      <c r="BU154" s="11">
        <f t="shared" si="76"/>
        <v>0</v>
      </c>
      <c r="BV154" s="11">
        <f t="shared" si="76"/>
        <v>0</v>
      </c>
      <c r="BW154" s="11">
        <f t="shared" si="76"/>
        <v>0</v>
      </c>
      <c r="BX154" s="11">
        <f t="shared" si="76"/>
        <v>0</v>
      </c>
      <c r="BY154" s="11">
        <f t="shared" si="76"/>
        <v>0</v>
      </c>
      <c r="BZ154" s="11">
        <f t="shared" si="76"/>
        <v>0</v>
      </c>
      <c r="CA154" s="11">
        <f t="shared" si="76"/>
        <v>0</v>
      </c>
      <c r="CB154" s="11">
        <f t="shared" si="76"/>
        <v>0</v>
      </c>
      <c r="CC154" s="11">
        <f t="shared" si="76"/>
        <v>0</v>
      </c>
      <c r="CD154" s="11">
        <f t="shared" si="76"/>
        <v>0</v>
      </c>
      <c r="CE154" s="11">
        <f t="shared" si="76"/>
        <v>0</v>
      </c>
      <c r="CF154" s="11">
        <f t="shared" si="76"/>
        <v>0</v>
      </c>
      <c r="CG154" s="11">
        <f t="shared" si="76"/>
        <v>0</v>
      </c>
      <c r="CH154" s="11">
        <f t="shared" si="76"/>
        <v>0</v>
      </c>
      <c r="CI154" s="175"/>
      <c r="CJ154" s="76" t="s">
        <v>28</v>
      </c>
      <c r="CK154" s="46">
        <f>COUNTIF(BR151:CH151,"&gt;0")</f>
        <v>0</v>
      </c>
      <c r="CL154" s="76" t="s">
        <v>27</v>
      </c>
      <c r="CM154" s="46">
        <f>SUM(CK154+BQ154)</f>
        <v>0</v>
      </c>
    </row>
    <row r="155" spans="1:91" x14ac:dyDescent="0.25">
      <c r="A155" s="5">
        <v>38</v>
      </c>
      <c r="B155" s="327">
        <f>VLOOKUP(A155,'Numéro licences'!$H$4:$I$47,2)</f>
        <v>0</v>
      </c>
      <c r="C155" s="66" t="s">
        <v>4</v>
      </c>
      <c r="D155" s="11"/>
      <c r="E155" s="11"/>
      <c r="F155" s="11"/>
      <c r="G155" s="11"/>
      <c r="H155" s="11"/>
      <c r="I155" s="166"/>
      <c r="J155" s="11"/>
      <c r="K155" s="11"/>
      <c r="L155" s="11"/>
      <c r="M155" s="11"/>
      <c r="N155" s="11"/>
      <c r="O155" s="11"/>
      <c r="P155" s="11"/>
      <c r="Q155" s="11"/>
      <c r="R155" s="11"/>
      <c r="S155" s="167"/>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68">
        <f>SUM(D155:BN155)</f>
        <v>0</v>
      </c>
      <c r="BP155" s="76" t="s">
        <v>14</v>
      </c>
      <c r="BQ155" s="82">
        <f>SUM(BO155+BO156)</f>
        <v>0</v>
      </c>
      <c r="BR155" s="40"/>
      <c r="BS155" s="40"/>
      <c r="BT155" s="40"/>
      <c r="BU155" s="40"/>
      <c r="BV155" s="40"/>
      <c r="BW155" s="40"/>
      <c r="BX155" s="40"/>
      <c r="BY155" s="40"/>
      <c r="BZ155" s="40"/>
      <c r="CA155" s="40"/>
      <c r="CB155" s="40"/>
      <c r="CC155" s="40"/>
      <c r="CD155" s="40"/>
      <c r="CE155" s="40"/>
      <c r="CF155" s="40"/>
      <c r="CG155" s="40"/>
      <c r="CH155" s="40"/>
      <c r="CI155" s="40">
        <f>SUM(BR155:CH155)</f>
        <v>0</v>
      </c>
      <c r="CJ155" s="76" t="s">
        <v>14</v>
      </c>
      <c r="CK155" s="41">
        <f>SUM(CI155+CI156)</f>
        <v>0</v>
      </c>
      <c r="CL155" s="76" t="s">
        <v>14</v>
      </c>
      <c r="CM155" s="28">
        <f>SUM(BQ155+CK155)</f>
        <v>0</v>
      </c>
    </row>
    <row r="156" spans="1:91" x14ac:dyDescent="0.25">
      <c r="A156" s="34"/>
      <c r="B156" s="328"/>
      <c r="C156" s="66" t="s">
        <v>5</v>
      </c>
      <c r="D156" s="11"/>
      <c r="E156" s="11"/>
      <c r="F156" s="11"/>
      <c r="G156" s="11"/>
      <c r="H156" s="11"/>
      <c r="I156" s="11"/>
      <c r="J156" s="11"/>
      <c r="K156" s="11"/>
      <c r="L156" s="11"/>
      <c r="M156" s="11"/>
      <c r="N156" s="11"/>
      <c r="O156" s="11"/>
      <c r="P156" s="11"/>
      <c r="Q156" s="11"/>
      <c r="R156" s="11"/>
      <c r="S156" s="167"/>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68">
        <f>SUM(D156:BN156)</f>
        <v>0</v>
      </c>
      <c r="BP156" s="76" t="s">
        <v>15</v>
      </c>
      <c r="BQ156" s="83">
        <f>SUM(D158:BN158)</f>
        <v>0</v>
      </c>
      <c r="BR156" s="40"/>
      <c r="BS156" s="40"/>
      <c r="BT156" s="40"/>
      <c r="BU156" s="40"/>
      <c r="BV156" s="40"/>
      <c r="BW156" s="40"/>
      <c r="BX156" s="40"/>
      <c r="BY156" s="40"/>
      <c r="BZ156" s="40"/>
      <c r="CA156" s="40"/>
      <c r="CB156" s="40"/>
      <c r="CC156" s="40"/>
      <c r="CD156" s="40"/>
      <c r="CE156" s="40"/>
      <c r="CF156" s="40"/>
      <c r="CG156" s="40"/>
      <c r="CH156" s="40"/>
      <c r="CI156" s="40">
        <f>SUM(BR156:CH156)</f>
        <v>0</v>
      </c>
      <c r="CJ156" s="76" t="s">
        <v>15</v>
      </c>
      <c r="CK156" s="70">
        <f>SUM(BR158:CH158)</f>
        <v>0</v>
      </c>
      <c r="CL156" s="76" t="s">
        <v>15</v>
      </c>
      <c r="CM156" s="71">
        <f>SUM(CK156+BQ156)</f>
        <v>0</v>
      </c>
    </row>
    <row r="157" spans="1:91" x14ac:dyDescent="0.25">
      <c r="B157" s="328"/>
      <c r="C157" s="4"/>
      <c r="D157" s="11">
        <v>0</v>
      </c>
      <c r="E157" s="11">
        <v>0</v>
      </c>
      <c r="F157" s="11">
        <v>0</v>
      </c>
      <c r="G157" s="11">
        <v>0</v>
      </c>
      <c r="H157" s="11">
        <v>0</v>
      </c>
      <c r="I157" s="11">
        <v>0</v>
      </c>
      <c r="J157" s="11">
        <v>0</v>
      </c>
      <c r="K157" s="11">
        <v>0</v>
      </c>
      <c r="L157" s="11">
        <v>0</v>
      </c>
      <c r="M157" s="11">
        <v>0</v>
      </c>
      <c r="N157" s="11">
        <v>0</v>
      </c>
      <c r="O157" s="11">
        <v>0</v>
      </c>
      <c r="P157" s="11">
        <v>0</v>
      </c>
      <c r="Q157" s="11">
        <v>0</v>
      </c>
      <c r="R157" s="11">
        <v>0</v>
      </c>
      <c r="S157" s="11">
        <v>0</v>
      </c>
      <c r="T157" s="11">
        <v>0</v>
      </c>
      <c r="U157" s="11">
        <v>0</v>
      </c>
      <c r="V157" s="11">
        <v>0</v>
      </c>
      <c r="W157" s="11">
        <v>0</v>
      </c>
      <c r="X157" s="11">
        <v>0</v>
      </c>
      <c r="Y157" s="11">
        <v>0</v>
      </c>
      <c r="Z157" s="11">
        <v>0</v>
      </c>
      <c r="AA157" s="11">
        <v>0</v>
      </c>
      <c r="AB157" s="11">
        <v>0</v>
      </c>
      <c r="AC157" s="11">
        <v>0</v>
      </c>
      <c r="AD157" s="11">
        <v>0</v>
      </c>
      <c r="AE157" s="11">
        <v>0</v>
      </c>
      <c r="AF157" s="11">
        <v>0</v>
      </c>
      <c r="AG157" s="11">
        <v>0</v>
      </c>
      <c r="AH157" s="11">
        <v>0</v>
      </c>
      <c r="AI157" s="11">
        <v>0</v>
      </c>
      <c r="AJ157" s="11">
        <v>0</v>
      </c>
      <c r="AK157" s="11">
        <v>0</v>
      </c>
      <c r="AL157" s="11">
        <v>0</v>
      </c>
      <c r="AM157" s="11">
        <v>0</v>
      </c>
      <c r="AN157" s="11">
        <v>0</v>
      </c>
      <c r="AO157" s="11">
        <v>0</v>
      </c>
      <c r="AP157" s="11">
        <v>0</v>
      </c>
      <c r="AQ157" s="11">
        <v>0</v>
      </c>
      <c r="AR157" s="11">
        <v>0</v>
      </c>
      <c r="AS157" s="11">
        <v>0</v>
      </c>
      <c r="AT157" s="11">
        <v>0</v>
      </c>
      <c r="AU157" s="11">
        <v>0</v>
      </c>
      <c r="AV157" s="11">
        <v>0</v>
      </c>
      <c r="AW157" s="11">
        <v>0</v>
      </c>
      <c r="AX157" s="11">
        <v>0</v>
      </c>
      <c r="AY157" s="11">
        <v>0</v>
      </c>
      <c r="AZ157" s="11">
        <v>0</v>
      </c>
      <c r="BA157" s="11">
        <v>0</v>
      </c>
      <c r="BB157" s="11">
        <v>0</v>
      </c>
      <c r="BC157" s="11">
        <v>0</v>
      </c>
      <c r="BD157" s="11">
        <v>0</v>
      </c>
      <c r="BE157" s="11">
        <v>0</v>
      </c>
      <c r="BF157" s="11">
        <v>0</v>
      </c>
      <c r="BG157" s="11">
        <v>0</v>
      </c>
      <c r="BH157" s="11">
        <v>0</v>
      </c>
      <c r="BI157" s="11">
        <v>0</v>
      </c>
      <c r="BJ157" s="11">
        <v>0</v>
      </c>
      <c r="BK157" s="11">
        <v>0</v>
      </c>
      <c r="BL157" s="11">
        <v>0</v>
      </c>
      <c r="BM157" s="11">
        <v>0</v>
      </c>
      <c r="BN157" s="11">
        <v>0</v>
      </c>
      <c r="BO157" s="174"/>
      <c r="BP157" s="76" t="s">
        <v>16</v>
      </c>
      <c r="BQ157" s="84">
        <f>SUM(C157:BN157)</f>
        <v>0</v>
      </c>
      <c r="BR157" s="11">
        <v>0</v>
      </c>
      <c r="BS157" s="11">
        <v>0</v>
      </c>
      <c r="BT157" s="11">
        <v>0</v>
      </c>
      <c r="BU157" s="11">
        <v>0</v>
      </c>
      <c r="BV157" s="11">
        <v>0</v>
      </c>
      <c r="BW157" s="11">
        <v>0</v>
      </c>
      <c r="BX157" s="11">
        <v>0</v>
      </c>
      <c r="BY157" s="11">
        <v>0</v>
      </c>
      <c r="BZ157" s="11">
        <v>0</v>
      </c>
      <c r="CA157" s="11">
        <v>0</v>
      </c>
      <c r="CB157" s="11">
        <v>0</v>
      </c>
      <c r="CC157" s="11">
        <v>0</v>
      </c>
      <c r="CD157" s="11">
        <v>0</v>
      </c>
      <c r="CE157" s="11">
        <v>0</v>
      </c>
      <c r="CF157" s="11">
        <v>0</v>
      </c>
      <c r="CG157" s="11">
        <v>0</v>
      </c>
      <c r="CH157" s="11">
        <v>0</v>
      </c>
      <c r="CI157" s="175"/>
      <c r="CJ157" s="76" t="s">
        <v>16</v>
      </c>
      <c r="CK157" s="46">
        <f>SUM(BR157:CI157)</f>
        <v>0</v>
      </c>
      <c r="CL157" s="76" t="s">
        <v>16</v>
      </c>
      <c r="CM157" s="46">
        <f>SUM(CK157+BQ157)</f>
        <v>0</v>
      </c>
    </row>
    <row r="158" spans="1:91" x14ac:dyDescent="0.25">
      <c r="B158" s="329"/>
      <c r="C158" s="4"/>
      <c r="D158" s="11">
        <f t="shared" ref="D158:BN158" si="77">SUM((D155+D156)*D157)</f>
        <v>0</v>
      </c>
      <c r="E158" s="11">
        <f t="shared" si="77"/>
        <v>0</v>
      </c>
      <c r="F158" s="11">
        <f t="shared" si="77"/>
        <v>0</v>
      </c>
      <c r="G158" s="11">
        <f t="shared" si="77"/>
        <v>0</v>
      </c>
      <c r="H158" s="11">
        <f t="shared" si="77"/>
        <v>0</v>
      </c>
      <c r="I158" s="11">
        <f t="shared" si="77"/>
        <v>0</v>
      </c>
      <c r="J158" s="11">
        <f t="shared" si="77"/>
        <v>0</v>
      </c>
      <c r="K158" s="11">
        <f t="shared" si="77"/>
        <v>0</v>
      </c>
      <c r="L158" s="11">
        <f t="shared" si="77"/>
        <v>0</v>
      </c>
      <c r="M158" s="11">
        <f t="shared" si="77"/>
        <v>0</v>
      </c>
      <c r="N158" s="11">
        <f t="shared" si="77"/>
        <v>0</v>
      </c>
      <c r="O158" s="11">
        <f t="shared" si="77"/>
        <v>0</v>
      </c>
      <c r="P158" s="11">
        <f t="shared" si="77"/>
        <v>0</v>
      </c>
      <c r="Q158" s="11">
        <f t="shared" si="77"/>
        <v>0</v>
      </c>
      <c r="R158" s="11">
        <f t="shared" si="77"/>
        <v>0</v>
      </c>
      <c r="S158" s="11">
        <f t="shared" si="77"/>
        <v>0</v>
      </c>
      <c r="T158" s="11">
        <f t="shared" si="77"/>
        <v>0</v>
      </c>
      <c r="U158" s="11">
        <f t="shared" si="77"/>
        <v>0</v>
      </c>
      <c r="V158" s="11">
        <f t="shared" si="77"/>
        <v>0</v>
      </c>
      <c r="W158" s="11">
        <f t="shared" si="77"/>
        <v>0</v>
      </c>
      <c r="X158" s="11">
        <f t="shared" si="77"/>
        <v>0</v>
      </c>
      <c r="Y158" s="11">
        <f t="shared" si="77"/>
        <v>0</v>
      </c>
      <c r="Z158" s="11">
        <f t="shared" si="77"/>
        <v>0</v>
      </c>
      <c r="AA158" s="11">
        <f t="shared" si="77"/>
        <v>0</v>
      </c>
      <c r="AB158" s="11">
        <f t="shared" si="77"/>
        <v>0</v>
      </c>
      <c r="AC158" s="11">
        <f t="shared" si="77"/>
        <v>0</v>
      </c>
      <c r="AD158" s="11">
        <f t="shared" si="77"/>
        <v>0</v>
      </c>
      <c r="AE158" s="11">
        <f t="shared" si="77"/>
        <v>0</v>
      </c>
      <c r="AF158" s="11">
        <f t="shared" si="77"/>
        <v>0</v>
      </c>
      <c r="AG158" s="11">
        <f t="shared" si="77"/>
        <v>0</v>
      </c>
      <c r="AH158" s="11">
        <f t="shared" si="77"/>
        <v>0</v>
      </c>
      <c r="AI158" s="11">
        <f t="shared" si="77"/>
        <v>0</v>
      </c>
      <c r="AJ158" s="11">
        <f t="shared" si="77"/>
        <v>0</v>
      </c>
      <c r="AK158" s="11">
        <f t="shared" si="77"/>
        <v>0</v>
      </c>
      <c r="AL158" s="11">
        <f t="shared" si="77"/>
        <v>0</v>
      </c>
      <c r="AM158" s="11">
        <f t="shared" si="77"/>
        <v>0</v>
      </c>
      <c r="AN158" s="11">
        <f t="shared" si="77"/>
        <v>0</v>
      </c>
      <c r="AO158" s="11">
        <f t="shared" si="77"/>
        <v>0</v>
      </c>
      <c r="AP158" s="11">
        <f t="shared" si="77"/>
        <v>0</v>
      </c>
      <c r="AQ158" s="11">
        <f t="shared" si="77"/>
        <v>0</v>
      </c>
      <c r="AR158" s="11">
        <f t="shared" si="77"/>
        <v>0</v>
      </c>
      <c r="AS158" s="11">
        <f t="shared" si="77"/>
        <v>0</v>
      </c>
      <c r="AT158" s="11">
        <f t="shared" si="77"/>
        <v>0</v>
      </c>
      <c r="AU158" s="11">
        <f t="shared" si="77"/>
        <v>0</v>
      </c>
      <c r="AV158" s="11">
        <f t="shared" si="77"/>
        <v>0</v>
      </c>
      <c r="AW158" s="11">
        <f t="shared" si="77"/>
        <v>0</v>
      </c>
      <c r="AX158" s="11">
        <f t="shared" si="77"/>
        <v>0</v>
      </c>
      <c r="AY158" s="11">
        <f t="shared" si="77"/>
        <v>0</v>
      </c>
      <c r="AZ158" s="11">
        <f t="shared" si="77"/>
        <v>0</v>
      </c>
      <c r="BA158" s="11">
        <f t="shared" si="77"/>
        <v>0</v>
      </c>
      <c r="BB158" s="11">
        <f t="shared" si="77"/>
        <v>0</v>
      </c>
      <c r="BC158" s="11">
        <f t="shared" si="77"/>
        <v>0</v>
      </c>
      <c r="BD158" s="11">
        <f t="shared" si="77"/>
        <v>0</v>
      </c>
      <c r="BE158" s="11">
        <f t="shared" si="77"/>
        <v>0</v>
      </c>
      <c r="BF158" s="11">
        <f t="shared" si="77"/>
        <v>0</v>
      </c>
      <c r="BG158" s="11">
        <v>0</v>
      </c>
      <c r="BH158" s="11">
        <v>0</v>
      </c>
      <c r="BI158" s="11">
        <v>0</v>
      </c>
      <c r="BJ158" s="11">
        <v>0</v>
      </c>
      <c r="BK158" s="11">
        <f t="shared" si="77"/>
        <v>0</v>
      </c>
      <c r="BL158" s="11">
        <f t="shared" si="77"/>
        <v>0</v>
      </c>
      <c r="BM158" s="11">
        <f t="shared" si="77"/>
        <v>0</v>
      </c>
      <c r="BN158" s="11">
        <f t="shared" si="77"/>
        <v>0</v>
      </c>
      <c r="BO158" s="174"/>
      <c r="BP158" s="76" t="s">
        <v>27</v>
      </c>
      <c r="BQ158" s="84">
        <f>COUNTIF(D155:BN155,"&gt;0")</f>
        <v>0</v>
      </c>
      <c r="BR158" s="11">
        <v>0</v>
      </c>
      <c r="BS158" s="11">
        <f t="shared" ref="BS158:CH158" si="78">SUM((BS155+BS156)*BS157)</f>
        <v>0</v>
      </c>
      <c r="BT158" s="11">
        <f t="shared" si="78"/>
        <v>0</v>
      </c>
      <c r="BU158" s="11">
        <f t="shared" si="78"/>
        <v>0</v>
      </c>
      <c r="BV158" s="11">
        <f t="shared" si="78"/>
        <v>0</v>
      </c>
      <c r="BW158" s="11">
        <f t="shared" si="78"/>
        <v>0</v>
      </c>
      <c r="BX158" s="11">
        <f t="shared" si="78"/>
        <v>0</v>
      </c>
      <c r="BY158" s="11">
        <f t="shared" si="78"/>
        <v>0</v>
      </c>
      <c r="BZ158" s="11">
        <f t="shared" si="78"/>
        <v>0</v>
      </c>
      <c r="CA158" s="11">
        <f t="shared" si="78"/>
        <v>0</v>
      </c>
      <c r="CB158" s="11">
        <f t="shared" si="78"/>
        <v>0</v>
      </c>
      <c r="CC158" s="11">
        <f t="shared" si="78"/>
        <v>0</v>
      </c>
      <c r="CD158" s="11">
        <f t="shared" si="78"/>
        <v>0</v>
      </c>
      <c r="CE158" s="11">
        <f t="shared" si="78"/>
        <v>0</v>
      </c>
      <c r="CF158" s="11">
        <f t="shared" si="78"/>
        <v>0</v>
      </c>
      <c r="CG158" s="11">
        <f t="shared" si="78"/>
        <v>0</v>
      </c>
      <c r="CH158" s="11">
        <f t="shared" si="78"/>
        <v>0</v>
      </c>
      <c r="CI158" s="175"/>
      <c r="CJ158" s="76" t="s">
        <v>28</v>
      </c>
      <c r="CK158" s="46">
        <f>COUNTIF(BR155:CH155,"&gt;0")</f>
        <v>0</v>
      </c>
      <c r="CL158" s="76" t="s">
        <v>27</v>
      </c>
      <c r="CM158" s="46">
        <f>SUM(CK158+BQ158)</f>
        <v>0</v>
      </c>
    </row>
    <row r="159" spans="1:91" x14ac:dyDescent="0.25">
      <c r="A159" s="5">
        <v>39</v>
      </c>
      <c r="B159" s="327">
        <f>VLOOKUP(A159,'Numéro licences'!$H$4:$I$47,2)</f>
        <v>0</v>
      </c>
      <c r="C159" s="66" t="s">
        <v>4</v>
      </c>
      <c r="D159" s="11"/>
      <c r="E159" s="11"/>
      <c r="F159" s="11"/>
      <c r="G159" s="11"/>
      <c r="H159" s="11"/>
      <c r="I159" s="166"/>
      <c r="J159" s="11"/>
      <c r="K159" s="11"/>
      <c r="L159" s="11"/>
      <c r="M159" s="11"/>
      <c r="N159" s="11"/>
      <c r="O159" s="11"/>
      <c r="P159" s="11"/>
      <c r="Q159" s="11"/>
      <c r="R159" s="11"/>
      <c r="S159" s="167"/>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68">
        <f>SUM(D159:BN159)</f>
        <v>0</v>
      </c>
      <c r="BP159" s="76" t="s">
        <v>14</v>
      </c>
      <c r="BQ159" s="82">
        <f>SUM(BO159+BO160)</f>
        <v>0</v>
      </c>
      <c r="BR159" s="40"/>
      <c r="BS159" s="40"/>
      <c r="BT159" s="40"/>
      <c r="BU159" s="40"/>
      <c r="BV159" s="40"/>
      <c r="BW159" s="40"/>
      <c r="BX159" s="40"/>
      <c r="BY159" s="40"/>
      <c r="BZ159" s="40"/>
      <c r="CA159" s="40"/>
      <c r="CB159" s="40"/>
      <c r="CC159" s="40"/>
      <c r="CD159" s="40"/>
      <c r="CE159" s="40"/>
      <c r="CF159" s="40"/>
      <c r="CG159" s="40"/>
      <c r="CH159" s="40"/>
      <c r="CI159" s="40">
        <f>SUM(BR159:CH159)</f>
        <v>0</v>
      </c>
      <c r="CJ159" s="76" t="s">
        <v>14</v>
      </c>
      <c r="CK159" s="41">
        <f>SUM(CI159+CI160)</f>
        <v>0</v>
      </c>
      <c r="CL159" s="76" t="s">
        <v>14</v>
      </c>
      <c r="CM159" s="28">
        <f>SUM(BQ159+CK159)</f>
        <v>0</v>
      </c>
    </row>
    <row r="160" spans="1:91" x14ac:dyDescent="0.25">
      <c r="A160" s="34"/>
      <c r="B160" s="328"/>
      <c r="C160" s="66" t="s">
        <v>5</v>
      </c>
      <c r="D160" s="11"/>
      <c r="E160" s="11"/>
      <c r="F160" s="11"/>
      <c r="G160" s="11"/>
      <c r="H160" s="11"/>
      <c r="I160" s="11"/>
      <c r="J160" s="11"/>
      <c r="K160" s="11"/>
      <c r="L160" s="11"/>
      <c r="M160" s="11"/>
      <c r="N160" s="11"/>
      <c r="O160" s="11"/>
      <c r="P160" s="11"/>
      <c r="Q160" s="11"/>
      <c r="R160" s="11"/>
      <c r="S160" s="167"/>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68">
        <f>SUM(D160:BN160)</f>
        <v>0</v>
      </c>
      <c r="BP160" s="76" t="s">
        <v>15</v>
      </c>
      <c r="BQ160" s="83">
        <f>SUM(D162:BN162)</f>
        <v>0</v>
      </c>
      <c r="BR160" s="40"/>
      <c r="BS160" s="40"/>
      <c r="BT160" s="40"/>
      <c r="BU160" s="40"/>
      <c r="BV160" s="40"/>
      <c r="BW160" s="40"/>
      <c r="BX160" s="40"/>
      <c r="BY160" s="40"/>
      <c r="BZ160" s="40"/>
      <c r="CA160" s="40"/>
      <c r="CB160" s="40"/>
      <c r="CC160" s="40"/>
      <c r="CD160" s="40"/>
      <c r="CE160" s="40"/>
      <c r="CF160" s="40"/>
      <c r="CG160" s="40"/>
      <c r="CH160" s="40"/>
      <c r="CI160" s="40">
        <f>SUM(BR160:CH160)</f>
        <v>0</v>
      </c>
      <c r="CJ160" s="76" t="s">
        <v>15</v>
      </c>
      <c r="CK160" s="70">
        <f>SUM(BR162:CH162)</f>
        <v>0</v>
      </c>
      <c r="CL160" s="76" t="s">
        <v>15</v>
      </c>
      <c r="CM160" s="71">
        <f>SUM(CK160+BQ160)</f>
        <v>0</v>
      </c>
    </row>
    <row r="161" spans="1:91" x14ac:dyDescent="0.25">
      <c r="B161" s="328"/>
      <c r="C161" s="4"/>
      <c r="D161" s="11">
        <v>0</v>
      </c>
      <c r="E161" s="11">
        <v>0</v>
      </c>
      <c r="F161" s="11">
        <v>0</v>
      </c>
      <c r="G161" s="11">
        <v>0</v>
      </c>
      <c r="H161" s="11">
        <v>0</v>
      </c>
      <c r="I161" s="11">
        <v>0</v>
      </c>
      <c r="J161" s="11">
        <v>0</v>
      </c>
      <c r="K161" s="11">
        <v>0</v>
      </c>
      <c r="L161" s="11">
        <v>0</v>
      </c>
      <c r="M161" s="11">
        <v>0</v>
      </c>
      <c r="N161" s="11">
        <v>0</v>
      </c>
      <c r="O161" s="11">
        <v>0</v>
      </c>
      <c r="P161" s="11">
        <v>0</v>
      </c>
      <c r="Q161" s="11">
        <v>0</v>
      </c>
      <c r="R161" s="11">
        <v>0</v>
      </c>
      <c r="S161" s="11">
        <v>0</v>
      </c>
      <c r="T161" s="11">
        <v>0</v>
      </c>
      <c r="U161" s="11">
        <v>0</v>
      </c>
      <c r="V161" s="11">
        <v>0</v>
      </c>
      <c r="W161" s="11">
        <v>0</v>
      </c>
      <c r="X161" s="11">
        <v>0</v>
      </c>
      <c r="Y161" s="11">
        <v>0</v>
      </c>
      <c r="Z161" s="11">
        <v>0</v>
      </c>
      <c r="AA161" s="11">
        <v>0</v>
      </c>
      <c r="AB161" s="11">
        <v>0</v>
      </c>
      <c r="AC161" s="11">
        <v>0</v>
      </c>
      <c r="AD161" s="11">
        <v>0</v>
      </c>
      <c r="AE161" s="11">
        <v>0</v>
      </c>
      <c r="AF161" s="11">
        <v>0</v>
      </c>
      <c r="AG161" s="11">
        <v>0</v>
      </c>
      <c r="AH161" s="11">
        <v>0</v>
      </c>
      <c r="AI161" s="11">
        <v>0</v>
      </c>
      <c r="AJ161" s="11">
        <v>0</v>
      </c>
      <c r="AK161" s="11">
        <v>0</v>
      </c>
      <c r="AL161" s="11">
        <v>0</v>
      </c>
      <c r="AM161" s="11">
        <v>0</v>
      </c>
      <c r="AN161" s="11">
        <v>0</v>
      </c>
      <c r="AO161" s="11">
        <v>0</v>
      </c>
      <c r="AP161" s="11">
        <v>0</v>
      </c>
      <c r="AQ161" s="11">
        <v>0</v>
      </c>
      <c r="AR161" s="11">
        <v>0</v>
      </c>
      <c r="AS161" s="11">
        <v>0</v>
      </c>
      <c r="AT161" s="11">
        <v>0</v>
      </c>
      <c r="AU161" s="11">
        <v>0</v>
      </c>
      <c r="AV161" s="11">
        <v>0</v>
      </c>
      <c r="AW161" s="11">
        <v>0</v>
      </c>
      <c r="AX161" s="11">
        <v>0</v>
      </c>
      <c r="AY161" s="11">
        <v>0</v>
      </c>
      <c r="AZ161" s="11">
        <v>0</v>
      </c>
      <c r="BA161" s="11">
        <v>0</v>
      </c>
      <c r="BB161" s="11">
        <v>0</v>
      </c>
      <c r="BC161" s="11">
        <v>0</v>
      </c>
      <c r="BD161" s="11">
        <v>0</v>
      </c>
      <c r="BE161" s="11">
        <v>0</v>
      </c>
      <c r="BF161" s="11">
        <v>0</v>
      </c>
      <c r="BG161" s="11">
        <v>0</v>
      </c>
      <c r="BH161" s="11">
        <v>0</v>
      </c>
      <c r="BI161" s="11">
        <v>0</v>
      </c>
      <c r="BJ161" s="11">
        <v>0</v>
      </c>
      <c r="BK161" s="11">
        <v>0</v>
      </c>
      <c r="BL161" s="11">
        <v>0</v>
      </c>
      <c r="BM161" s="11">
        <v>0</v>
      </c>
      <c r="BN161" s="11">
        <v>0</v>
      </c>
      <c r="BO161" s="174"/>
      <c r="BP161" s="76" t="s">
        <v>16</v>
      </c>
      <c r="BQ161" s="84">
        <f>SUM(C161:BN161)</f>
        <v>0</v>
      </c>
      <c r="BR161" s="11">
        <v>0</v>
      </c>
      <c r="BS161" s="11">
        <v>0</v>
      </c>
      <c r="BT161" s="11">
        <v>0</v>
      </c>
      <c r="BU161" s="11">
        <v>0</v>
      </c>
      <c r="BV161" s="11">
        <v>0</v>
      </c>
      <c r="BW161" s="11">
        <v>0</v>
      </c>
      <c r="BX161" s="11">
        <v>0</v>
      </c>
      <c r="BY161" s="11">
        <v>0</v>
      </c>
      <c r="BZ161" s="11">
        <v>0</v>
      </c>
      <c r="CA161" s="11">
        <v>0</v>
      </c>
      <c r="CB161" s="11">
        <v>0</v>
      </c>
      <c r="CC161" s="11">
        <v>0</v>
      </c>
      <c r="CD161" s="11">
        <v>0</v>
      </c>
      <c r="CE161" s="11">
        <v>0</v>
      </c>
      <c r="CF161" s="11">
        <v>0</v>
      </c>
      <c r="CG161" s="11">
        <v>0</v>
      </c>
      <c r="CH161" s="11">
        <v>0</v>
      </c>
      <c r="CI161" s="175"/>
      <c r="CJ161" s="76" t="s">
        <v>16</v>
      </c>
      <c r="CK161" s="46">
        <f>SUM(BR161:CI161)</f>
        <v>0</v>
      </c>
      <c r="CL161" s="76" t="s">
        <v>16</v>
      </c>
      <c r="CM161" s="46">
        <f>SUM(CK161+BQ161)</f>
        <v>0</v>
      </c>
    </row>
    <row r="162" spans="1:91" x14ac:dyDescent="0.25">
      <c r="B162" s="329"/>
      <c r="C162" s="4"/>
      <c r="D162" s="11">
        <f t="shared" ref="D162:BN162" si="79">SUM((D159+D160)*D161)</f>
        <v>0</v>
      </c>
      <c r="E162" s="11">
        <f t="shared" si="79"/>
        <v>0</v>
      </c>
      <c r="F162" s="11">
        <f t="shared" si="79"/>
        <v>0</v>
      </c>
      <c r="G162" s="11">
        <f t="shared" si="79"/>
        <v>0</v>
      </c>
      <c r="H162" s="11">
        <f t="shared" si="79"/>
        <v>0</v>
      </c>
      <c r="I162" s="11">
        <f t="shared" si="79"/>
        <v>0</v>
      </c>
      <c r="J162" s="11">
        <f t="shared" si="79"/>
        <v>0</v>
      </c>
      <c r="K162" s="11">
        <f t="shared" si="79"/>
        <v>0</v>
      </c>
      <c r="L162" s="11">
        <f t="shared" si="79"/>
        <v>0</v>
      </c>
      <c r="M162" s="11">
        <f t="shared" si="79"/>
        <v>0</v>
      </c>
      <c r="N162" s="11">
        <f t="shared" si="79"/>
        <v>0</v>
      </c>
      <c r="O162" s="11">
        <f t="shared" si="79"/>
        <v>0</v>
      </c>
      <c r="P162" s="11">
        <f t="shared" si="79"/>
        <v>0</v>
      </c>
      <c r="Q162" s="11">
        <f t="shared" si="79"/>
        <v>0</v>
      </c>
      <c r="R162" s="11">
        <f t="shared" si="79"/>
        <v>0</v>
      </c>
      <c r="S162" s="11">
        <f t="shared" si="79"/>
        <v>0</v>
      </c>
      <c r="T162" s="11">
        <f t="shared" si="79"/>
        <v>0</v>
      </c>
      <c r="U162" s="11">
        <f t="shared" si="79"/>
        <v>0</v>
      </c>
      <c r="V162" s="11">
        <f t="shared" si="79"/>
        <v>0</v>
      </c>
      <c r="W162" s="11">
        <f t="shared" si="79"/>
        <v>0</v>
      </c>
      <c r="X162" s="11">
        <f t="shared" si="79"/>
        <v>0</v>
      </c>
      <c r="Y162" s="11">
        <f t="shared" si="79"/>
        <v>0</v>
      </c>
      <c r="Z162" s="11">
        <f t="shared" si="79"/>
        <v>0</v>
      </c>
      <c r="AA162" s="11">
        <f t="shared" si="79"/>
        <v>0</v>
      </c>
      <c r="AB162" s="11">
        <f t="shared" si="79"/>
        <v>0</v>
      </c>
      <c r="AC162" s="11">
        <f t="shared" si="79"/>
        <v>0</v>
      </c>
      <c r="AD162" s="11">
        <f t="shared" si="79"/>
        <v>0</v>
      </c>
      <c r="AE162" s="11">
        <f t="shared" si="79"/>
        <v>0</v>
      </c>
      <c r="AF162" s="11">
        <f t="shared" si="79"/>
        <v>0</v>
      </c>
      <c r="AG162" s="11">
        <f t="shared" si="79"/>
        <v>0</v>
      </c>
      <c r="AH162" s="11">
        <f t="shared" si="79"/>
        <v>0</v>
      </c>
      <c r="AI162" s="11">
        <f t="shared" si="79"/>
        <v>0</v>
      </c>
      <c r="AJ162" s="11">
        <f t="shared" si="79"/>
        <v>0</v>
      </c>
      <c r="AK162" s="11">
        <f t="shared" si="79"/>
        <v>0</v>
      </c>
      <c r="AL162" s="11">
        <f t="shared" si="79"/>
        <v>0</v>
      </c>
      <c r="AM162" s="11">
        <f t="shared" si="79"/>
        <v>0</v>
      </c>
      <c r="AN162" s="11">
        <f t="shared" si="79"/>
        <v>0</v>
      </c>
      <c r="AO162" s="11">
        <f t="shared" si="79"/>
        <v>0</v>
      </c>
      <c r="AP162" s="11">
        <f t="shared" si="79"/>
        <v>0</v>
      </c>
      <c r="AQ162" s="11">
        <f t="shared" si="79"/>
        <v>0</v>
      </c>
      <c r="AR162" s="11">
        <f t="shared" si="79"/>
        <v>0</v>
      </c>
      <c r="AS162" s="11">
        <f t="shared" si="79"/>
        <v>0</v>
      </c>
      <c r="AT162" s="11">
        <f t="shared" si="79"/>
        <v>0</v>
      </c>
      <c r="AU162" s="11">
        <f t="shared" si="79"/>
        <v>0</v>
      </c>
      <c r="AV162" s="11">
        <f t="shared" si="79"/>
        <v>0</v>
      </c>
      <c r="AW162" s="11">
        <f t="shared" si="79"/>
        <v>0</v>
      </c>
      <c r="AX162" s="11">
        <f t="shared" si="79"/>
        <v>0</v>
      </c>
      <c r="AY162" s="11">
        <f t="shared" si="79"/>
        <v>0</v>
      </c>
      <c r="AZ162" s="11">
        <f t="shared" si="79"/>
        <v>0</v>
      </c>
      <c r="BA162" s="11">
        <f t="shared" si="79"/>
        <v>0</v>
      </c>
      <c r="BB162" s="11">
        <f t="shared" si="79"/>
        <v>0</v>
      </c>
      <c r="BC162" s="11">
        <f t="shared" si="79"/>
        <v>0</v>
      </c>
      <c r="BD162" s="11">
        <f t="shared" si="79"/>
        <v>0</v>
      </c>
      <c r="BE162" s="11">
        <f t="shared" si="79"/>
        <v>0</v>
      </c>
      <c r="BF162" s="11">
        <f t="shared" si="79"/>
        <v>0</v>
      </c>
      <c r="BG162" s="11">
        <v>0</v>
      </c>
      <c r="BH162" s="11">
        <v>0</v>
      </c>
      <c r="BI162" s="11">
        <v>0</v>
      </c>
      <c r="BJ162" s="11">
        <v>0</v>
      </c>
      <c r="BK162" s="11">
        <f t="shared" si="79"/>
        <v>0</v>
      </c>
      <c r="BL162" s="11">
        <f t="shared" si="79"/>
        <v>0</v>
      </c>
      <c r="BM162" s="11">
        <f t="shared" si="79"/>
        <v>0</v>
      </c>
      <c r="BN162" s="11">
        <f t="shared" si="79"/>
        <v>0</v>
      </c>
      <c r="BO162" s="174"/>
      <c r="BP162" s="76" t="s">
        <v>27</v>
      </c>
      <c r="BQ162" s="84">
        <f>COUNTIF(D159:BN159,"&gt;0")</f>
        <v>0</v>
      </c>
      <c r="BR162" s="11">
        <v>0</v>
      </c>
      <c r="BS162" s="11">
        <f t="shared" ref="BS162:CH162" si="80">SUM((BS159+BS160)*BS161)</f>
        <v>0</v>
      </c>
      <c r="BT162" s="11">
        <f t="shared" si="80"/>
        <v>0</v>
      </c>
      <c r="BU162" s="11">
        <f t="shared" si="80"/>
        <v>0</v>
      </c>
      <c r="BV162" s="11">
        <f t="shared" si="80"/>
        <v>0</v>
      </c>
      <c r="BW162" s="11">
        <f t="shared" si="80"/>
        <v>0</v>
      </c>
      <c r="BX162" s="11">
        <f t="shared" si="80"/>
        <v>0</v>
      </c>
      <c r="BY162" s="11">
        <f t="shared" si="80"/>
        <v>0</v>
      </c>
      <c r="BZ162" s="11">
        <f t="shared" si="80"/>
        <v>0</v>
      </c>
      <c r="CA162" s="11">
        <f t="shared" si="80"/>
        <v>0</v>
      </c>
      <c r="CB162" s="11">
        <f t="shared" si="80"/>
        <v>0</v>
      </c>
      <c r="CC162" s="11">
        <f t="shared" si="80"/>
        <v>0</v>
      </c>
      <c r="CD162" s="11">
        <f t="shared" si="80"/>
        <v>0</v>
      </c>
      <c r="CE162" s="11">
        <f t="shared" si="80"/>
        <v>0</v>
      </c>
      <c r="CF162" s="11">
        <f t="shared" si="80"/>
        <v>0</v>
      </c>
      <c r="CG162" s="11">
        <f t="shared" si="80"/>
        <v>0</v>
      </c>
      <c r="CH162" s="11">
        <f t="shared" si="80"/>
        <v>0</v>
      </c>
      <c r="CI162" s="175"/>
      <c r="CJ162" s="76" t="s">
        <v>28</v>
      </c>
      <c r="CK162" s="46">
        <f>COUNTIF(BR159:CH159,"&gt;0")</f>
        <v>0</v>
      </c>
      <c r="CL162" s="76" t="s">
        <v>27</v>
      </c>
      <c r="CM162" s="46">
        <f>SUM(CK162+BQ162)</f>
        <v>0</v>
      </c>
    </row>
    <row r="163" spans="1:91" x14ac:dyDescent="0.25">
      <c r="A163" s="5">
        <v>40</v>
      </c>
      <c r="B163" s="327">
        <f>VLOOKUP(A163,'Numéro licences'!$H$4:$I$47,2)</f>
        <v>0</v>
      </c>
      <c r="C163" s="66" t="s">
        <v>4</v>
      </c>
      <c r="D163" s="11"/>
      <c r="E163" s="11"/>
      <c r="F163" s="11"/>
      <c r="G163" s="11"/>
      <c r="H163" s="11"/>
      <c r="I163" s="166"/>
      <c r="J163" s="11"/>
      <c r="K163" s="11"/>
      <c r="L163" s="11"/>
      <c r="M163" s="11"/>
      <c r="N163" s="11"/>
      <c r="O163" s="11"/>
      <c r="P163" s="11"/>
      <c r="Q163" s="11"/>
      <c r="R163" s="11"/>
      <c r="S163" s="167"/>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68">
        <f>SUM(D163:BN163)</f>
        <v>0</v>
      </c>
      <c r="BP163" s="76" t="s">
        <v>14</v>
      </c>
      <c r="BQ163" s="82">
        <f>SUM(BO163+BO164)</f>
        <v>0</v>
      </c>
      <c r="BR163" s="40"/>
      <c r="BS163" s="40"/>
      <c r="BT163" s="40"/>
      <c r="BU163" s="40"/>
      <c r="BV163" s="40"/>
      <c r="BW163" s="40"/>
      <c r="BX163" s="40"/>
      <c r="BY163" s="40"/>
      <c r="BZ163" s="40"/>
      <c r="CA163" s="40"/>
      <c r="CB163" s="40"/>
      <c r="CC163" s="40"/>
      <c r="CD163" s="40"/>
      <c r="CE163" s="40"/>
      <c r="CF163" s="40"/>
      <c r="CG163" s="40"/>
      <c r="CH163" s="40"/>
      <c r="CI163" s="40">
        <f>SUM(BR163:CH163)</f>
        <v>0</v>
      </c>
      <c r="CJ163" s="76" t="s">
        <v>14</v>
      </c>
      <c r="CK163" s="41">
        <f>SUM(CI163+CI164)</f>
        <v>0</v>
      </c>
      <c r="CL163" s="76" t="s">
        <v>14</v>
      </c>
      <c r="CM163" s="28">
        <f>SUM(BQ163+CK163)</f>
        <v>0</v>
      </c>
    </row>
    <row r="164" spans="1:91" x14ac:dyDescent="0.25">
      <c r="A164" s="34"/>
      <c r="B164" s="328"/>
      <c r="C164" s="66" t="s">
        <v>5</v>
      </c>
      <c r="D164" s="11"/>
      <c r="E164" s="11"/>
      <c r="F164" s="11"/>
      <c r="G164" s="11"/>
      <c r="H164" s="11"/>
      <c r="I164" s="11"/>
      <c r="J164" s="11"/>
      <c r="K164" s="11"/>
      <c r="L164" s="11"/>
      <c r="M164" s="11"/>
      <c r="N164" s="11"/>
      <c r="O164" s="11"/>
      <c r="P164" s="11"/>
      <c r="Q164" s="11"/>
      <c r="R164" s="11"/>
      <c r="S164" s="167"/>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68">
        <f>SUM(D164:BN164)</f>
        <v>0</v>
      </c>
      <c r="BP164" s="76" t="s">
        <v>15</v>
      </c>
      <c r="BQ164" s="83">
        <f>SUM(D166:BN166)</f>
        <v>0</v>
      </c>
      <c r="BR164" s="40"/>
      <c r="BS164" s="40"/>
      <c r="BT164" s="40"/>
      <c r="BU164" s="40"/>
      <c r="BV164" s="40"/>
      <c r="BW164" s="40"/>
      <c r="BX164" s="40"/>
      <c r="BY164" s="40"/>
      <c r="BZ164" s="40"/>
      <c r="CA164" s="40"/>
      <c r="CB164" s="40"/>
      <c r="CC164" s="40"/>
      <c r="CD164" s="40"/>
      <c r="CE164" s="40"/>
      <c r="CF164" s="40"/>
      <c r="CG164" s="40"/>
      <c r="CH164" s="40"/>
      <c r="CI164" s="40">
        <f>SUM(BR164:CH164)</f>
        <v>0</v>
      </c>
      <c r="CJ164" s="76" t="s">
        <v>15</v>
      </c>
      <c r="CK164" s="70">
        <f>SUM(BR166:CH166)</f>
        <v>0</v>
      </c>
      <c r="CL164" s="76" t="s">
        <v>15</v>
      </c>
      <c r="CM164" s="71">
        <f>SUM(CK164+BQ164)</f>
        <v>0</v>
      </c>
    </row>
    <row r="165" spans="1:91" x14ac:dyDescent="0.25">
      <c r="B165" s="328"/>
      <c r="C165" s="4"/>
      <c r="D165" s="11">
        <v>0</v>
      </c>
      <c r="E165" s="11">
        <v>0</v>
      </c>
      <c r="F165" s="11">
        <v>0</v>
      </c>
      <c r="G165" s="11">
        <v>0</v>
      </c>
      <c r="H165" s="11">
        <v>0</v>
      </c>
      <c r="I165" s="11">
        <v>0</v>
      </c>
      <c r="J165" s="11">
        <v>0</v>
      </c>
      <c r="K165" s="11">
        <v>0</v>
      </c>
      <c r="L165" s="11">
        <v>0</v>
      </c>
      <c r="M165" s="11">
        <v>0</v>
      </c>
      <c r="N165" s="11">
        <v>0</v>
      </c>
      <c r="O165" s="11">
        <v>0</v>
      </c>
      <c r="P165" s="11">
        <v>0</v>
      </c>
      <c r="Q165" s="11">
        <v>0</v>
      </c>
      <c r="R165" s="11">
        <v>0</v>
      </c>
      <c r="S165" s="11">
        <v>0</v>
      </c>
      <c r="T165" s="11">
        <v>0</v>
      </c>
      <c r="U165" s="11">
        <v>0</v>
      </c>
      <c r="V165" s="11">
        <v>0</v>
      </c>
      <c r="W165" s="11">
        <v>0</v>
      </c>
      <c r="X165" s="11">
        <v>0</v>
      </c>
      <c r="Y165" s="11">
        <v>0</v>
      </c>
      <c r="Z165" s="11">
        <v>0</v>
      </c>
      <c r="AA165" s="11">
        <v>0</v>
      </c>
      <c r="AB165" s="11">
        <v>0</v>
      </c>
      <c r="AC165" s="11">
        <v>0</v>
      </c>
      <c r="AD165" s="11">
        <v>0</v>
      </c>
      <c r="AE165" s="11">
        <v>0</v>
      </c>
      <c r="AF165" s="11">
        <v>0</v>
      </c>
      <c r="AG165" s="11">
        <v>0</v>
      </c>
      <c r="AH165" s="11">
        <v>0</v>
      </c>
      <c r="AI165" s="11">
        <v>0</v>
      </c>
      <c r="AJ165" s="11">
        <v>0</v>
      </c>
      <c r="AK165" s="11">
        <v>0</v>
      </c>
      <c r="AL165" s="11">
        <v>0</v>
      </c>
      <c r="AM165" s="11">
        <v>0</v>
      </c>
      <c r="AN165" s="11">
        <v>0</v>
      </c>
      <c r="AO165" s="11">
        <v>0</v>
      </c>
      <c r="AP165" s="11">
        <v>0</v>
      </c>
      <c r="AQ165" s="11">
        <v>0</v>
      </c>
      <c r="AR165" s="11">
        <v>0</v>
      </c>
      <c r="AS165" s="11">
        <v>0</v>
      </c>
      <c r="AT165" s="11">
        <v>0</v>
      </c>
      <c r="AU165" s="11">
        <v>0</v>
      </c>
      <c r="AV165" s="11">
        <v>0</v>
      </c>
      <c r="AW165" s="11">
        <v>0</v>
      </c>
      <c r="AX165" s="11">
        <v>0</v>
      </c>
      <c r="AY165" s="11">
        <v>0</v>
      </c>
      <c r="AZ165" s="11">
        <v>0</v>
      </c>
      <c r="BA165" s="11">
        <v>0</v>
      </c>
      <c r="BB165" s="11">
        <v>0</v>
      </c>
      <c r="BC165" s="11">
        <v>0</v>
      </c>
      <c r="BD165" s="11">
        <v>0</v>
      </c>
      <c r="BE165" s="11">
        <v>0</v>
      </c>
      <c r="BF165" s="11">
        <v>0</v>
      </c>
      <c r="BG165" s="11">
        <v>0</v>
      </c>
      <c r="BH165" s="11">
        <v>0</v>
      </c>
      <c r="BI165" s="11">
        <v>0</v>
      </c>
      <c r="BJ165" s="11">
        <v>0</v>
      </c>
      <c r="BK165" s="11">
        <v>0</v>
      </c>
      <c r="BL165" s="11">
        <v>0</v>
      </c>
      <c r="BM165" s="11">
        <v>0</v>
      </c>
      <c r="BN165" s="11">
        <v>0</v>
      </c>
      <c r="BO165" s="174"/>
      <c r="BP165" s="76" t="s">
        <v>16</v>
      </c>
      <c r="BQ165" s="84">
        <f>SUM(C165:BN165)</f>
        <v>0</v>
      </c>
      <c r="BR165" s="11">
        <v>0</v>
      </c>
      <c r="BS165" s="11">
        <v>0</v>
      </c>
      <c r="BT165" s="11">
        <v>0</v>
      </c>
      <c r="BU165" s="11">
        <v>0</v>
      </c>
      <c r="BV165" s="11">
        <v>0</v>
      </c>
      <c r="BW165" s="11">
        <v>0</v>
      </c>
      <c r="BX165" s="11">
        <v>0</v>
      </c>
      <c r="BY165" s="11">
        <v>0</v>
      </c>
      <c r="BZ165" s="11">
        <v>0</v>
      </c>
      <c r="CA165" s="11">
        <v>0</v>
      </c>
      <c r="CB165" s="11">
        <v>0</v>
      </c>
      <c r="CC165" s="11">
        <v>0</v>
      </c>
      <c r="CD165" s="11">
        <v>0</v>
      </c>
      <c r="CE165" s="11">
        <v>0</v>
      </c>
      <c r="CF165" s="11">
        <v>0</v>
      </c>
      <c r="CG165" s="11">
        <v>0</v>
      </c>
      <c r="CH165" s="11">
        <v>0</v>
      </c>
      <c r="CI165" s="175"/>
      <c r="CJ165" s="76" t="s">
        <v>16</v>
      </c>
      <c r="CK165" s="46">
        <f>SUM(BR165:CI165)</f>
        <v>0</v>
      </c>
      <c r="CL165" s="76" t="s">
        <v>16</v>
      </c>
      <c r="CM165" s="46">
        <f>SUM(CK165+BQ165)</f>
        <v>0</v>
      </c>
    </row>
    <row r="166" spans="1:91" x14ac:dyDescent="0.25">
      <c r="B166" s="329"/>
      <c r="C166" s="4"/>
      <c r="D166" s="11">
        <f t="shared" ref="D166:BN166" si="81">SUM((D163+D164)*D165)</f>
        <v>0</v>
      </c>
      <c r="E166" s="11">
        <f t="shared" si="81"/>
        <v>0</v>
      </c>
      <c r="F166" s="11">
        <f t="shared" si="81"/>
        <v>0</v>
      </c>
      <c r="G166" s="11">
        <f t="shared" si="81"/>
        <v>0</v>
      </c>
      <c r="H166" s="11">
        <f t="shared" si="81"/>
        <v>0</v>
      </c>
      <c r="I166" s="11">
        <f t="shared" si="81"/>
        <v>0</v>
      </c>
      <c r="J166" s="11">
        <f t="shared" si="81"/>
        <v>0</v>
      </c>
      <c r="K166" s="11">
        <f t="shared" si="81"/>
        <v>0</v>
      </c>
      <c r="L166" s="11">
        <f t="shared" si="81"/>
        <v>0</v>
      </c>
      <c r="M166" s="11">
        <f t="shared" si="81"/>
        <v>0</v>
      </c>
      <c r="N166" s="11">
        <f t="shared" si="81"/>
        <v>0</v>
      </c>
      <c r="O166" s="11">
        <f t="shared" si="81"/>
        <v>0</v>
      </c>
      <c r="P166" s="11">
        <f t="shared" si="81"/>
        <v>0</v>
      </c>
      <c r="Q166" s="11">
        <f t="shared" si="81"/>
        <v>0</v>
      </c>
      <c r="R166" s="11">
        <f t="shared" si="81"/>
        <v>0</v>
      </c>
      <c r="S166" s="11">
        <f t="shared" si="81"/>
        <v>0</v>
      </c>
      <c r="T166" s="11">
        <f t="shared" si="81"/>
        <v>0</v>
      </c>
      <c r="U166" s="11">
        <f t="shared" si="81"/>
        <v>0</v>
      </c>
      <c r="V166" s="11">
        <f t="shared" si="81"/>
        <v>0</v>
      </c>
      <c r="W166" s="11">
        <f t="shared" si="81"/>
        <v>0</v>
      </c>
      <c r="X166" s="11">
        <f t="shared" si="81"/>
        <v>0</v>
      </c>
      <c r="Y166" s="11">
        <f t="shared" si="81"/>
        <v>0</v>
      </c>
      <c r="Z166" s="11">
        <f t="shared" si="81"/>
        <v>0</v>
      </c>
      <c r="AA166" s="11">
        <f t="shared" si="81"/>
        <v>0</v>
      </c>
      <c r="AB166" s="11">
        <f t="shared" si="81"/>
        <v>0</v>
      </c>
      <c r="AC166" s="11">
        <f t="shared" si="81"/>
        <v>0</v>
      </c>
      <c r="AD166" s="11">
        <f t="shared" si="81"/>
        <v>0</v>
      </c>
      <c r="AE166" s="11">
        <f t="shared" si="81"/>
        <v>0</v>
      </c>
      <c r="AF166" s="11">
        <f t="shared" si="81"/>
        <v>0</v>
      </c>
      <c r="AG166" s="11">
        <f t="shared" si="81"/>
        <v>0</v>
      </c>
      <c r="AH166" s="11">
        <f t="shared" si="81"/>
        <v>0</v>
      </c>
      <c r="AI166" s="11">
        <f t="shared" si="81"/>
        <v>0</v>
      </c>
      <c r="AJ166" s="11">
        <f t="shared" si="81"/>
        <v>0</v>
      </c>
      <c r="AK166" s="11">
        <f t="shared" si="81"/>
        <v>0</v>
      </c>
      <c r="AL166" s="11">
        <f t="shared" si="81"/>
        <v>0</v>
      </c>
      <c r="AM166" s="11">
        <f t="shared" si="81"/>
        <v>0</v>
      </c>
      <c r="AN166" s="11">
        <f t="shared" si="81"/>
        <v>0</v>
      </c>
      <c r="AO166" s="11">
        <f t="shared" si="81"/>
        <v>0</v>
      </c>
      <c r="AP166" s="11">
        <f t="shared" si="81"/>
        <v>0</v>
      </c>
      <c r="AQ166" s="11">
        <f t="shared" si="81"/>
        <v>0</v>
      </c>
      <c r="AR166" s="11">
        <f t="shared" si="81"/>
        <v>0</v>
      </c>
      <c r="AS166" s="11">
        <f t="shared" si="81"/>
        <v>0</v>
      </c>
      <c r="AT166" s="11">
        <f t="shared" si="81"/>
        <v>0</v>
      </c>
      <c r="AU166" s="11">
        <f t="shared" si="81"/>
        <v>0</v>
      </c>
      <c r="AV166" s="11">
        <f t="shared" si="81"/>
        <v>0</v>
      </c>
      <c r="AW166" s="11">
        <f t="shared" si="81"/>
        <v>0</v>
      </c>
      <c r="AX166" s="11">
        <f t="shared" si="81"/>
        <v>0</v>
      </c>
      <c r="AY166" s="11">
        <f t="shared" si="81"/>
        <v>0</v>
      </c>
      <c r="AZ166" s="11">
        <f t="shared" si="81"/>
        <v>0</v>
      </c>
      <c r="BA166" s="11">
        <f t="shared" si="81"/>
        <v>0</v>
      </c>
      <c r="BB166" s="11">
        <f t="shared" si="81"/>
        <v>0</v>
      </c>
      <c r="BC166" s="11">
        <f t="shared" si="81"/>
        <v>0</v>
      </c>
      <c r="BD166" s="11">
        <f t="shared" si="81"/>
        <v>0</v>
      </c>
      <c r="BE166" s="11">
        <f t="shared" si="81"/>
        <v>0</v>
      </c>
      <c r="BF166" s="11">
        <f t="shared" si="81"/>
        <v>0</v>
      </c>
      <c r="BG166" s="11">
        <v>0</v>
      </c>
      <c r="BH166" s="11">
        <v>0</v>
      </c>
      <c r="BI166" s="11">
        <v>0</v>
      </c>
      <c r="BJ166" s="11">
        <v>0</v>
      </c>
      <c r="BK166" s="11">
        <f t="shared" si="81"/>
        <v>0</v>
      </c>
      <c r="BL166" s="11">
        <f t="shared" si="81"/>
        <v>0</v>
      </c>
      <c r="BM166" s="11">
        <f t="shared" si="81"/>
        <v>0</v>
      </c>
      <c r="BN166" s="11">
        <f t="shared" si="81"/>
        <v>0</v>
      </c>
      <c r="BO166" s="174"/>
      <c r="BP166" s="76" t="s">
        <v>27</v>
      </c>
      <c r="BQ166" s="84">
        <f>COUNTIF(D163:BN163,"&gt;0")</f>
        <v>0</v>
      </c>
      <c r="BR166" s="11">
        <v>0</v>
      </c>
      <c r="BS166" s="11">
        <f t="shared" ref="BS166:CH166" si="82">SUM((BS163+BS164)*BS165)</f>
        <v>0</v>
      </c>
      <c r="BT166" s="11">
        <f t="shared" si="82"/>
        <v>0</v>
      </c>
      <c r="BU166" s="11">
        <f t="shared" si="82"/>
        <v>0</v>
      </c>
      <c r="BV166" s="11">
        <f t="shared" si="82"/>
        <v>0</v>
      </c>
      <c r="BW166" s="11">
        <f t="shared" si="82"/>
        <v>0</v>
      </c>
      <c r="BX166" s="11">
        <f t="shared" si="82"/>
        <v>0</v>
      </c>
      <c r="BY166" s="11">
        <f t="shared" si="82"/>
        <v>0</v>
      </c>
      <c r="BZ166" s="11">
        <f t="shared" si="82"/>
        <v>0</v>
      </c>
      <c r="CA166" s="11">
        <f t="shared" si="82"/>
        <v>0</v>
      </c>
      <c r="CB166" s="11">
        <f t="shared" si="82"/>
        <v>0</v>
      </c>
      <c r="CC166" s="11">
        <f t="shared" si="82"/>
        <v>0</v>
      </c>
      <c r="CD166" s="11">
        <f t="shared" si="82"/>
        <v>0</v>
      </c>
      <c r="CE166" s="11">
        <f t="shared" si="82"/>
        <v>0</v>
      </c>
      <c r="CF166" s="11">
        <f t="shared" si="82"/>
        <v>0</v>
      </c>
      <c r="CG166" s="11">
        <f t="shared" si="82"/>
        <v>0</v>
      </c>
      <c r="CH166" s="11">
        <f t="shared" si="82"/>
        <v>0</v>
      </c>
      <c r="CI166" s="175"/>
      <c r="CJ166" s="76" t="s">
        <v>28</v>
      </c>
      <c r="CK166" s="46">
        <f>COUNTIF(BR163:CH163,"&gt;0")</f>
        <v>0</v>
      </c>
      <c r="CL166" s="76" t="s">
        <v>27</v>
      </c>
      <c r="CM166" s="46">
        <f>SUM(CK166+BQ166)</f>
        <v>0</v>
      </c>
    </row>
    <row r="167" spans="1:91" x14ac:dyDescent="0.25">
      <c r="A167" s="5">
        <v>41</v>
      </c>
      <c r="B167" s="327">
        <f>VLOOKUP(A167,'Numéro licences'!$H$4:$I$47,2)</f>
        <v>0</v>
      </c>
      <c r="C167" s="66" t="s">
        <v>4</v>
      </c>
      <c r="D167" s="11"/>
      <c r="E167" s="11"/>
      <c r="F167" s="11"/>
      <c r="G167" s="11"/>
      <c r="H167" s="11"/>
      <c r="I167" s="166"/>
      <c r="J167" s="11"/>
      <c r="K167" s="11"/>
      <c r="L167" s="11"/>
      <c r="M167" s="11"/>
      <c r="N167" s="11"/>
      <c r="O167" s="11"/>
      <c r="P167" s="11"/>
      <c r="Q167" s="11"/>
      <c r="R167" s="11"/>
      <c r="S167" s="167"/>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68">
        <f>SUM(D167:BN167)</f>
        <v>0</v>
      </c>
      <c r="BP167" s="76" t="s">
        <v>14</v>
      </c>
      <c r="BQ167" s="82">
        <f>SUM(BO167+BO168)</f>
        <v>0</v>
      </c>
      <c r="BR167" s="40"/>
      <c r="BS167" s="40"/>
      <c r="BT167" s="40"/>
      <c r="BU167" s="40"/>
      <c r="BV167" s="40"/>
      <c r="BW167" s="40"/>
      <c r="BX167" s="40"/>
      <c r="BY167" s="40"/>
      <c r="BZ167" s="40"/>
      <c r="CA167" s="40"/>
      <c r="CB167" s="40"/>
      <c r="CC167" s="40"/>
      <c r="CD167" s="40"/>
      <c r="CE167" s="40"/>
      <c r="CF167" s="40"/>
      <c r="CG167" s="40"/>
      <c r="CH167" s="40"/>
      <c r="CI167" s="40">
        <f>SUM(BR167:CH167)</f>
        <v>0</v>
      </c>
      <c r="CJ167" s="76" t="s">
        <v>14</v>
      </c>
      <c r="CK167" s="41">
        <f>SUM(CI167+CI168)</f>
        <v>0</v>
      </c>
      <c r="CL167" s="76" t="s">
        <v>14</v>
      </c>
      <c r="CM167" s="28">
        <f>SUM(BQ167+CK167)</f>
        <v>0</v>
      </c>
    </row>
    <row r="168" spans="1:91" x14ac:dyDescent="0.25">
      <c r="A168" s="34"/>
      <c r="B168" s="328"/>
      <c r="C168" s="66" t="s">
        <v>5</v>
      </c>
      <c r="D168" s="11"/>
      <c r="E168" s="11"/>
      <c r="F168" s="11"/>
      <c r="G168" s="11"/>
      <c r="H168" s="11"/>
      <c r="I168" s="11"/>
      <c r="J168" s="11"/>
      <c r="K168" s="11"/>
      <c r="L168" s="11"/>
      <c r="M168" s="11"/>
      <c r="N168" s="11"/>
      <c r="O168" s="11"/>
      <c r="P168" s="11"/>
      <c r="Q168" s="11"/>
      <c r="R168" s="11"/>
      <c r="S168" s="167"/>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68">
        <f>SUM(D168:BN168)</f>
        <v>0</v>
      </c>
      <c r="BP168" s="76" t="s">
        <v>15</v>
      </c>
      <c r="BQ168" s="83">
        <f>SUM(D170:BN170)</f>
        <v>0</v>
      </c>
      <c r="BR168" s="40"/>
      <c r="BS168" s="40"/>
      <c r="BT168" s="40"/>
      <c r="BU168" s="40"/>
      <c r="BV168" s="40"/>
      <c r="BW168" s="40"/>
      <c r="BX168" s="40"/>
      <c r="BY168" s="40"/>
      <c r="BZ168" s="40"/>
      <c r="CA168" s="40"/>
      <c r="CB168" s="40"/>
      <c r="CC168" s="40"/>
      <c r="CD168" s="40"/>
      <c r="CE168" s="40"/>
      <c r="CF168" s="40"/>
      <c r="CG168" s="40"/>
      <c r="CH168" s="40"/>
      <c r="CI168" s="40">
        <f>SUM(BR168:CH168)</f>
        <v>0</v>
      </c>
      <c r="CJ168" s="76" t="s">
        <v>15</v>
      </c>
      <c r="CK168" s="70">
        <f>SUM(BR170:CH170)</f>
        <v>0</v>
      </c>
      <c r="CL168" s="76" t="s">
        <v>15</v>
      </c>
      <c r="CM168" s="71">
        <f>SUM(CK168+BQ168)</f>
        <v>0</v>
      </c>
    </row>
    <row r="169" spans="1:91" x14ac:dyDescent="0.25">
      <c r="B169" s="328"/>
      <c r="C169" s="4"/>
      <c r="D169" s="11">
        <v>0</v>
      </c>
      <c r="E169" s="11">
        <v>0</v>
      </c>
      <c r="F169" s="11">
        <v>0</v>
      </c>
      <c r="G169" s="11">
        <v>0</v>
      </c>
      <c r="H169" s="11">
        <v>0</v>
      </c>
      <c r="I169" s="11">
        <v>0</v>
      </c>
      <c r="J169" s="11">
        <v>0</v>
      </c>
      <c r="K169" s="11">
        <v>0</v>
      </c>
      <c r="L169" s="11">
        <v>0</v>
      </c>
      <c r="M169" s="11">
        <v>0</v>
      </c>
      <c r="N169" s="11">
        <v>0</v>
      </c>
      <c r="O169" s="11">
        <v>0</v>
      </c>
      <c r="P169" s="11">
        <v>0</v>
      </c>
      <c r="Q169" s="11">
        <v>0</v>
      </c>
      <c r="R169" s="11">
        <v>0</v>
      </c>
      <c r="S169" s="11">
        <v>0</v>
      </c>
      <c r="T169" s="11">
        <v>0</v>
      </c>
      <c r="U169" s="11">
        <v>0</v>
      </c>
      <c r="V169" s="11">
        <v>0</v>
      </c>
      <c r="W169" s="11">
        <v>0</v>
      </c>
      <c r="X169" s="11">
        <v>0</v>
      </c>
      <c r="Y169" s="11">
        <v>0</v>
      </c>
      <c r="Z169" s="11">
        <v>0</v>
      </c>
      <c r="AA169" s="11">
        <v>0</v>
      </c>
      <c r="AB169" s="11">
        <v>0</v>
      </c>
      <c r="AC169" s="11">
        <v>0</v>
      </c>
      <c r="AD169" s="11">
        <v>0</v>
      </c>
      <c r="AE169" s="11">
        <v>0</v>
      </c>
      <c r="AF169" s="11">
        <v>0</v>
      </c>
      <c r="AG169" s="11">
        <v>0</v>
      </c>
      <c r="AH169" s="11">
        <v>0</v>
      </c>
      <c r="AI169" s="11">
        <v>0</v>
      </c>
      <c r="AJ169" s="11">
        <v>0</v>
      </c>
      <c r="AK169" s="11">
        <v>0</v>
      </c>
      <c r="AL169" s="11">
        <v>0</v>
      </c>
      <c r="AM169" s="11">
        <v>0</v>
      </c>
      <c r="AN169" s="11">
        <v>0</v>
      </c>
      <c r="AO169" s="11">
        <v>0</v>
      </c>
      <c r="AP169" s="11">
        <v>0</v>
      </c>
      <c r="AQ169" s="11">
        <v>0</v>
      </c>
      <c r="AR169" s="11">
        <v>0</v>
      </c>
      <c r="AS169" s="11">
        <v>0</v>
      </c>
      <c r="AT169" s="11">
        <v>0</v>
      </c>
      <c r="AU169" s="11">
        <v>0</v>
      </c>
      <c r="AV169" s="11">
        <v>0</v>
      </c>
      <c r="AW169" s="11">
        <v>0</v>
      </c>
      <c r="AX169" s="11">
        <v>0</v>
      </c>
      <c r="AY169" s="11">
        <v>0</v>
      </c>
      <c r="AZ169" s="11">
        <v>0</v>
      </c>
      <c r="BA169" s="11">
        <v>0</v>
      </c>
      <c r="BB169" s="11">
        <v>0</v>
      </c>
      <c r="BC169" s="11">
        <v>0</v>
      </c>
      <c r="BD169" s="11">
        <v>0</v>
      </c>
      <c r="BE169" s="11">
        <v>0</v>
      </c>
      <c r="BF169" s="11">
        <v>0</v>
      </c>
      <c r="BG169" s="11">
        <v>0</v>
      </c>
      <c r="BH169" s="11">
        <v>0</v>
      </c>
      <c r="BI169" s="11">
        <v>0</v>
      </c>
      <c r="BJ169" s="11">
        <v>0</v>
      </c>
      <c r="BK169" s="11">
        <v>0</v>
      </c>
      <c r="BL169" s="11">
        <v>0</v>
      </c>
      <c r="BM169" s="11">
        <v>0</v>
      </c>
      <c r="BN169" s="11">
        <v>0</v>
      </c>
      <c r="BO169" s="174"/>
      <c r="BP169" s="76" t="s">
        <v>16</v>
      </c>
      <c r="BQ169" s="84">
        <f>SUM(C169:BN169)</f>
        <v>0</v>
      </c>
      <c r="BR169" s="11">
        <v>0</v>
      </c>
      <c r="BS169" s="11">
        <v>0</v>
      </c>
      <c r="BT169" s="11">
        <v>0</v>
      </c>
      <c r="BU169" s="11">
        <v>0</v>
      </c>
      <c r="BV169" s="11">
        <v>0</v>
      </c>
      <c r="BW169" s="11">
        <v>0</v>
      </c>
      <c r="BX169" s="11">
        <v>0</v>
      </c>
      <c r="BY169" s="11">
        <v>0</v>
      </c>
      <c r="BZ169" s="11">
        <v>0</v>
      </c>
      <c r="CA169" s="11">
        <v>0</v>
      </c>
      <c r="CB169" s="11">
        <v>0</v>
      </c>
      <c r="CC169" s="11">
        <v>0</v>
      </c>
      <c r="CD169" s="11">
        <v>0</v>
      </c>
      <c r="CE169" s="11">
        <v>0</v>
      </c>
      <c r="CF169" s="11">
        <v>0</v>
      </c>
      <c r="CG169" s="11">
        <v>0</v>
      </c>
      <c r="CH169" s="11">
        <v>0</v>
      </c>
      <c r="CI169" s="175"/>
      <c r="CJ169" s="76" t="s">
        <v>16</v>
      </c>
      <c r="CK169" s="46">
        <f>SUM(BR169:CI169)</f>
        <v>0</v>
      </c>
      <c r="CL169" s="76" t="s">
        <v>16</v>
      </c>
      <c r="CM169" s="46">
        <f>SUM(CK169+BQ169)</f>
        <v>0</v>
      </c>
    </row>
    <row r="170" spans="1:91" x14ac:dyDescent="0.25">
      <c r="B170" s="329"/>
      <c r="C170" s="4"/>
      <c r="D170" s="11">
        <f t="shared" ref="D170:BN170" si="83">SUM((D167+D168)*D169)</f>
        <v>0</v>
      </c>
      <c r="E170" s="11">
        <f t="shared" si="83"/>
        <v>0</v>
      </c>
      <c r="F170" s="11">
        <f t="shared" si="83"/>
        <v>0</v>
      </c>
      <c r="G170" s="11">
        <f t="shared" si="83"/>
        <v>0</v>
      </c>
      <c r="H170" s="11">
        <f t="shared" si="83"/>
        <v>0</v>
      </c>
      <c r="I170" s="11">
        <f t="shared" si="83"/>
        <v>0</v>
      </c>
      <c r="J170" s="11">
        <f t="shared" si="83"/>
        <v>0</v>
      </c>
      <c r="K170" s="11">
        <f t="shared" si="83"/>
        <v>0</v>
      </c>
      <c r="L170" s="11">
        <f t="shared" si="83"/>
        <v>0</v>
      </c>
      <c r="M170" s="11">
        <f t="shared" si="83"/>
        <v>0</v>
      </c>
      <c r="N170" s="11">
        <f t="shared" si="83"/>
        <v>0</v>
      </c>
      <c r="O170" s="11">
        <f t="shared" si="83"/>
        <v>0</v>
      </c>
      <c r="P170" s="11">
        <f t="shared" si="83"/>
        <v>0</v>
      </c>
      <c r="Q170" s="11">
        <f t="shared" si="83"/>
        <v>0</v>
      </c>
      <c r="R170" s="11">
        <f t="shared" si="83"/>
        <v>0</v>
      </c>
      <c r="S170" s="11">
        <f t="shared" si="83"/>
        <v>0</v>
      </c>
      <c r="T170" s="11">
        <f t="shared" si="83"/>
        <v>0</v>
      </c>
      <c r="U170" s="11">
        <f t="shared" si="83"/>
        <v>0</v>
      </c>
      <c r="V170" s="11">
        <f t="shared" si="83"/>
        <v>0</v>
      </c>
      <c r="W170" s="11">
        <f t="shared" si="83"/>
        <v>0</v>
      </c>
      <c r="X170" s="11">
        <f t="shared" si="83"/>
        <v>0</v>
      </c>
      <c r="Y170" s="11">
        <f t="shared" si="83"/>
        <v>0</v>
      </c>
      <c r="Z170" s="11">
        <f t="shared" si="83"/>
        <v>0</v>
      </c>
      <c r="AA170" s="11">
        <f t="shared" si="83"/>
        <v>0</v>
      </c>
      <c r="AB170" s="11">
        <f t="shared" si="83"/>
        <v>0</v>
      </c>
      <c r="AC170" s="11">
        <f t="shared" si="83"/>
        <v>0</v>
      </c>
      <c r="AD170" s="11">
        <f t="shared" si="83"/>
        <v>0</v>
      </c>
      <c r="AE170" s="11">
        <f t="shared" si="83"/>
        <v>0</v>
      </c>
      <c r="AF170" s="11">
        <f t="shared" si="83"/>
        <v>0</v>
      </c>
      <c r="AG170" s="11">
        <f t="shared" si="83"/>
        <v>0</v>
      </c>
      <c r="AH170" s="11">
        <f t="shared" si="83"/>
        <v>0</v>
      </c>
      <c r="AI170" s="11">
        <f t="shared" si="83"/>
        <v>0</v>
      </c>
      <c r="AJ170" s="11">
        <f t="shared" si="83"/>
        <v>0</v>
      </c>
      <c r="AK170" s="11">
        <f t="shared" si="83"/>
        <v>0</v>
      </c>
      <c r="AL170" s="11">
        <f t="shared" si="83"/>
        <v>0</v>
      </c>
      <c r="AM170" s="11">
        <f t="shared" si="83"/>
        <v>0</v>
      </c>
      <c r="AN170" s="11">
        <f t="shared" si="83"/>
        <v>0</v>
      </c>
      <c r="AO170" s="11">
        <f t="shared" si="83"/>
        <v>0</v>
      </c>
      <c r="AP170" s="11">
        <f t="shared" si="83"/>
        <v>0</v>
      </c>
      <c r="AQ170" s="11">
        <f t="shared" si="83"/>
        <v>0</v>
      </c>
      <c r="AR170" s="11">
        <f t="shared" si="83"/>
        <v>0</v>
      </c>
      <c r="AS170" s="11">
        <f t="shared" si="83"/>
        <v>0</v>
      </c>
      <c r="AT170" s="11">
        <f t="shared" si="83"/>
        <v>0</v>
      </c>
      <c r="AU170" s="11">
        <f t="shared" si="83"/>
        <v>0</v>
      </c>
      <c r="AV170" s="11">
        <f t="shared" si="83"/>
        <v>0</v>
      </c>
      <c r="AW170" s="11">
        <f t="shared" si="83"/>
        <v>0</v>
      </c>
      <c r="AX170" s="11">
        <f t="shared" si="83"/>
        <v>0</v>
      </c>
      <c r="AY170" s="11">
        <f t="shared" si="83"/>
        <v>0</v>
      </c>
      <c r="AZ170" s="11">
        <f t="shared" si="83"/>
        <v>0</v>
      </c>
      <c r="BA170" s="11">
        <f t="shared" si="83"/>
        <v>0</v>
      </c>
      <c r="BB170" s="11">
        <f t="shared" si="83"/>
        <v>0</v>
      </c>
      <c r="BC170" s="11">
        <f t="shared" si="83"/>
        <v>0</v>
      </c>
      <c r="BD170" s="11">
        <f t="shared" si="83"/>
        <v>0</v>
      </c>
      <c r="BE170" s="11">
        <f t="shared" si="83"/>
        <v>0</v>
      </c>
      <c r="BF170" s="11">
        <f t="shared" si="83"/>
        <v>0</v>
      </c>
      <c r="BG170" s="11">
        <v>0</v>
      </c>
      <c r="BH170" s="11">
        <v>0</v>
      </c>
      <c r="BI170" s="11">
        <v>0</v>
      </c>
      <c r="BJ170" s="11">
        <v>0</v>
      </c>
      <c r="BK170" s="11">
        <f t="shared" si="83"/>
        <v>0</v>
      </c>
      <c r="BL170" s="11">
        <f t="shared" si="83"/>
        <v>0</v>
      </c>
      <c r="BM170" s="11">
        <f t="shared" si="83"/>
        <v>0</v>
      </c>
      <c r="BN170" s="11">
        <f t="shared" si="83"/>
        <v>0</v>
      </c>
      <c r="BO170" s="174"/>
      <c r="BP170" s="76" t="s">
        <v>27</v>
      </c>
      <c r="BQ170" s="84">
        <f>COUNTIF(D167:BN167,"&gt;0")</f>
        <v>0</v>
      </c>
      <c r="BR170" s="11">
        <v>0</v>
      </c>
      <c r="BS170" s="11">
        <f t="shared" ref="BS170:CH170" si="84">SUM((BS167+BS168)*BS169)</f>
        <v>0</v>
      </c>
      <c r="BT170" s="11">
        <f t="shared" si="84"/>
        <v>0</v>
      </c>
      <c r="BU170" s="11">
        <f t="shared" si="84"/>
        <v>0</v>
      </c>
      <c r="BV170" s="11">
        <f t="shared" si="84"/>
        <v>0</v>
      </c>
      <c r="BW170" s="11">
        <f t="shared" si="84"/>
        <v>0</v>
      </c>
      <c r="BX170" s="11">
        <f t="shared" si="84"/>
        <v>0</v>
      </c>
      <c r="BY170" s="11">
        <f t="shared" si="84"/>
        <v>0</v>
      </c>
      <c r="BZ170" s="11">
        <f t="shared" si="84"/>
        <v>0</v>
      </c>
      <c r="CA170" s="11">
        <f t="shared" si="84"/>
        <v>0</v>
      </c>
      <c r="CB170" s="11">
        <f t="shared" si="84"/>
        <v>0</v>
      </c>
      <c r="CC170" s="11">
        <f t="shared" si="84"/>
        <v>0</v>
      </c>
      <c r="CD170" s="11">
        <f t="shared" si="84"/>
        <v>0</v>
      </c>
      <c r="CE170" s="11">
        <f t="shared" si="84"/>
        <v>0</v>
      </c>
      <c r="CF170" s="11">
        <f t="shared" si="84"/>
        <v>0</v>
      </c>
      <c r="CG170" s="11">
        <f t="shared" si="84"/>
        <v>0</v>
      </c>
      <c r="CH170" s="11">
        <f t="shared" si="84"/>
        <v>0</v>
      </c>
      <c r="CI170" s="175"/>
      <c r="CJ170" s="76" t="s">
        <v>28</v>
      </c>
      <c r="CK170" s="46">
        <f>COUNTIF(BR167:CH167,"&gt;0")</f>
        <v>0</v>
      </c>
      <c r="CL170" s="76" t="s">
        <v>27</v>
      </c>
      <c r="CM170" s="46">
        <f>SUM(CK170+BQ170)</f>
        <v>0</v>
      </c>
    </row>
    <row r="171" spans="1:91" x14ac:dyDescent="0.25">
      <c r="A171" s="5">
        <v>42</v>
      </c>
      <c r="B171" s="327">
        <f>VLOOKUP(A171,'Numéro licences'!$H$4:$I$47,2)</f>
        <v>0</v>
      </c>
      <c r="C171" s="66" t="s">
        <v>4</v>
      </c>
      <c r="D171" s="11"/>
      <c r="E171" s="11"/>
      <c r="F171" s="11"/>
      <c r="G171" s="11"/>
      <c r="H171" s="11"/>
      <c r="I171" s="166"/>
      <c r="J171" s="11"/>
      <c r="K171" s="11"/>
      <c r="L171" s="11"/>
      <c r="M171" s="11"/>
      <c r="N171" s="11"/>
      <c r="O171" s="11"/>
      <c r="P171" s="11"/>
      <c r="Q171" s="11"/>
      <c r="R171" s="11"/>
      <c r="S171" s="167"/>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68">
        <f>SUM(D171:BN171)</f>
        <v>0</v>
      </c>
      <c r="BP171" s="76" t="s">
        <v>14</v>
      </c>
      <c r="BQ171" s="82">
        <f>SUM(BO171+BO172)</f>
        <v>0</v>
      </c>
      <c r="BR171" s="40"/>
      <c r="BS171" s="40"/>
      <c r="BT171" s="40"/>
      <c r="BU171" s="40"/>
      <c r="BV171" s="40"/>
      <c r="BW171" s="40"/>
      <c r="BX171" s="40"/>
      <c r="BY171" s="40"/>
      <c r="BZ171" s="40"/>
      <c r="CA171" s="40"/>
      <c r="CB171" s="40"/>
      <c r="CC171" s="40"/>
      <c r="CD171" s="40"/>
      <c r="CE171" s="40"/>
      <c r="CF171" s="40"/>
      <c r="CG171" s="40"/>
      <c r="CH171" s="40"/>
      <c r="CI171" s="40">
        <f>SUM(BR171:CH171)</f>
        <v>0</v>
      </c>
      <c r="CJ171" s="76" t="s">
        <v>14</v>
      </c>
      <c r="CK171" s="41">
        <f>SUM(CI171+CI172)</f>
        <v>0</v>
      </c>
      <c r="CL171" s="76" t="s">
        <v>14</v>
      </c>
      <c r="CM171" s="28">
        <f>SUM(BQ171+CK171)</f>
        <v>0</v>
      </c>
    </row>
    <row r="172" spans="1:91" x14ac:dyDescent="0.25">
      <c r="A172" s="34"/>
      <c r="B172" s="328"/>
      <c r="C172" s="66" t="s">
        <v>5</v>
      </c>
      <c r="D172" s="11"/>
      <c r="E172" s="11"/>
      <c r="F172" s="11"/>
      <c r="G172" s="11"/>
      <c r="H172" s="11"/>
      <c r="I172" s="11"/>
      <c r="J172" s="11"/>
      <c r="K172" s="11"/>
      <c r="L172" s="11"/>
      <c r="M172" s="11"/>
      <c r="N172" s="11"/>
      <c r="O172" s="11"/>
      <c r="P172" s="11"/>
      <c r="Q172" s="11"/>
      <c r="R172" s="11"/>
      <c r="S172" s="167"/>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68">
        <f>SUM(D172:BN172)</f>
        <v>0</v>
      </c>
      <c r="BP172" s="76" t="s">
        <v>15</v>
      </c>
      <c r="BQ172" s="83">
        <f>SUM(D174:BN174)</f>
        <v>0</v>
      </c>
      <c r="BR172" s="40"/>
      <c r="BS172" s="40"/>
      <c r="BT172" s="40"/>
      <c r="BU172" s="40"/>
      <c r="BV172" s="40"/>
      <c r="BW172" s="40"/>
      <c r="BX172" s="40"/>
      <c r="BY172" s="40"/>
      <c r="BZ172" s="40"/>
      <c r="CA172" s="40"/>
      <c r="CB172" s="40"/>
      <c r="CC172" s="40"/>
      <c r="CD172" s="40"/>
      <c r="CE172" s="40"/>
      <c r="CF172" s="40"/>
      <c r="CG172" s="40"/>
      <c r="CH172" s="40"/>
      <c r="CI172" s="40">
        <f>SUM(BR172:CH172)</f>
        <v>0</v>
      </c>
      <c r="CJ172" s="76" t="s">
        <v>15</v>
      </c>
      <c r="CK172" s="70">
        <f>SUM(BR174:CH174)</f>
        <v>0</v>
      </c>
      <c r="CL172" s="76" t="s">
        <v>15</v>
      </c>
      <c r="CM172" s="71">
        <f>SUM(CK172+BQ172)</f>
        <v>0</v>
      </c>
    </row>
    <row r="173" spans="1:91" x14ac:dyDescent="0.25">
      <c r="B173" s="328"/>
      <c r="C173" s="4"/>
      <c r="D173" s="11">
        <v>0</v>
      </c>
      <c r="E173" s="11">
        <v>0</v>
      </c>
      <c r="F173" s="11">
        <v>0</v>
      </c>
      <c r="G173" s="11">
        <v>0</v>
      </c>
      <c r="H173" s="11">
        <v>0</v>
      </c>
      <c r="I173" s="11">
        <v>0</v>
      </c>
      <c r="J173" s="11">
        <v>0</v>
      </c>
      <c r="K173" s="11">
        <v>0</v>
      </c>
      <c r="L173" s="11">
        <v>0</v>
      </c>
      <c r="M173" s="11">
        <v>0</v>
      </c>
      <c r="N173" s="11">
        <v>0</v>
      </c>
      <c r="O173" s="11">
        <v>0</v>
      </c>
      <c r="P173" s="11">
        <v>0</v>
      </c>
      <c r="Q173" s="11">
        <v>0</v>
      </c>
      <c r="R173" s="11">
        <v>0</v>
      </c>
      <c r="S173" s="11">
        <v>0</v>
      </c>
      <c r="T173" s="11">
        <v>0</v>
      </c>
      <c r="U173" s="11">
        <v>0</v>
      </c>
      <c r="V173" s="11">
        <v>0</v>
      </c>
      <c r="W173" s="11">
        <v>0</v>
      </c>
      <c r="X173" s="11">
        <v>0</v>
      </c>
      <c r="Y173" s="11">
        <v>0</v>
      </c>
      <c r="Z173" s="11">
        <v>0</v>
      </c>
      <c r="AA173" s="11">
        <v>0</v>
      </c>
      <c r="AB173" s="11">
        <v>0</v>
      </c>
      <c r="AC173" s="11">
        <v>0</v>
      </c>
      <c r="AD173" s="11">
        <v>0</v>
      </c>
      <c r="AE173" s="11">
        <v>0</v>
      </c>
      <c r="AF173" s="11">
        <v>0</v>
      </c>
      <c r="AG173" s="11">
        <v>0</v>
      </c>
      <c r="AH173" s="11">
        <v>0</v>
      </c>
      <c r="AI173" s="11">
        <v>0</v>
      </c>
      <c r="AJ173" s="11">
        <v>0</v>
      </c>
      <c r="AK173" s="11">
        <v>0</v>
      </c>
      <c r="AL173" s="11">
        <v>0</v>
      </c>
      <c r="AM173" s="11">
        <v>0</v>
      </c>
      <c r="AN173" s="11">
        <v>0</v>
      </c>
      <c r="AO173" s="11">
        <v>0</v>
      </c>
      <c r="AP173" s="11">
        <v>0</v>
      </c>
      <c r="AQ173" s="11">
        <v>0</v>
      </c>
      <c r="AR173" s="11">
        <v>0</v>
      </c>
      <c r="AS173" s="11">
        <v>0</v>
      </c>
      <c r="AT173" s="11">
        <v>0</v>
      </c>
      <c r="AU173" s="11">
        <v>0</v>
      </c>
      <c r="AV173" s="11">
        <v>0</v>
      </c>
      <c r="AW173" s="11">
        <v>0</v>
      </c>
      <c r="AX173" s="11">
        <v>0</v>
      </c>
      <c r="AY173" s="11">
        <v>0</v>
      </c>
      <c r="AZ173" s="11">
        <v>0</v>
      </c>
      <c r="BA173" s="11">
        <v>0</v>
      </c>
      <c r="BB173" s="11">
        <v>0</v>
      </c>
      <c r="BC173" s="11">
        <v>0</v>
      </c>
      <c r="BD173" s="11">
        <v>0</v>
      </c>
      <c r="BE173" s="11">
        <v>0</v>
      </c>
      <c r="BF173" s="11">
        <v>0</v>
      </c>
      <c r="BG173" s="11">
        <v>0</v>
      </c>
      <c r="BH173" s="11">
        <v>0</v>
      </c>
      <c r="BI173" s="11">
        <v>0</v>
      </c>
      <c r="BJ173" s="11">
        <v>0</v>
      </c>
      <c r="BK173" s="11">
        <v>0</v>
      </c>
      <c r="BL173" s="11">
        <v>0</v>
      </c>
      <c r="BM173" s="11">
        <v>0</v>
      </c>
      <c r="BN173" s="11">
        <v>0</v>
      </c>
      <c r="BO173" s="174"/>
      <c r="BP173" s="76" t="s">
        <v>16</v>
      </c>
      <c r="BQ173" s="84">
        <f>SUM(C173:BN173)</f>
        <v>0</v>
      </c>
      <c r="BR173" s="11">
        <v>0</v>
      </c>
      <c r="BS173" s="11">
        <v>0</v>
      </c>
      <c r="BT173" s="11">
        <v>0</v>
      </c>
      <c r="BU173" s="11">
        <v>0</v>
      </c>
      <c r="BV173" s="11">
        <v>0</v>
      </c>
      <c r="BW173" s="11">
        <v>0</v>
      </c>
      <c r="BX173" s="11">
        <v>0</v>
      </c>
      <c r="BY173" s="11">
        <v>0</v>
      </c>
      <c r="BZ173" s="11">
        <v>0</v>
      </c>
      <c r="CA173" s="11">
        <v>0</v>
      </c>
      <c r="CB173" s="11">
        <v>0</v>
      </c>
      <c r="CC173" s="11">
        <v>0</v>
      </c>
      <c r="CD173" s="11">
        <v>0</v>
      </c>
      <c r="CE173" s="11">
        <v>0</v>
      </c>
      <c r="CF173" s="11">
        <v>0</v>
      </c>
      <c r="CG173" s="11">
        <v>0</v>
      </c>
      <c r="CH173" s="11">
        <v>0</v>
      </c>
      <c r="CI173" s="175"/>
      <c r="CJ173" s="76" t="s">
        <v>16</v>
      </c>
      <c r="CK173" s="46">
        <f>SUM(BR173:CI173)</f>
        <v>0</v>
      </c>
      <c r="CL173" s="76" t="s">
        <v>16</v>
      </c>
      <c r="CM173" s="46">
        <f>SUM(CK173+BQ173)</f>
        <v>0</v>
      </c>
    </row>
    <row r="174" spans="1:91" x14ac:dyDescent="0.25">
      <c r="B174" s="329"/>
      <c r="C174" s="4"/>
      <c r="D174" s="11">
        <f t="shared" ref="D174:BN174" si="85">SUM((D171+D172)*D173)</f>
        <v>0</v>
      </c>
      <c r="E174" s="11">
        <f t="shared" si="85"/>
        <v>0</v>
      </c>
      <c r="F174" s="11">
        <f t="shared" si="85"/>
        <v>0</v>
      </c>
      <c r="G174" s="11">
        <f t="shared" si="85"/>
        <v>0</v>
      </c>
      <c r="H174" s="11">
        <f t="shared" si="85"/>
        <v>0</v>
      </c>
      <c r="I174" s="11">
        <f t="shared" si="85"/>
        <v>0</v>
      </c>
      <c r="J174" s="11">
        <f t="shared" si="85"/>
        <v>0</v>
      </c>
      <c r="K174" s="11">
        <f t="shared" si="85"/>
        <v>0</v>
      </c>
      <c r="L174" s="11">
        <f t="shared" si="85"/>
        <v>0</v>
      </c>
      <c r="M174" s="11">
        <f t="shared" si="85"/>
        <v>0</v>
      </c>
      <c r="N174" s="11">
        <f t="shared" si="85"/>
        <v>0</v>
      </c>
      <c r="O174" s="11">
        <f t="shared" si="85"/>
        <v>0</v>
      </c>
      <c r="P174" s="11">
        <f t="shared" si="85"/>
        <v>0</v>
      </c>
      <c r="Q174" s="11">
        <f t="shared" si="85"/>
        <v>0</v>
      </c>
      <c r="R174" s="11">
        <f t="shared" si="85"/>
        <v>0</v>
      </c>
      <c r="S174" s="11">
        <f t="shared" si="85"/>
        <v>0</v>
      </c>
      <c r="T174" s="11">
        <f t="shared" si="85"/>
        <v>0</v>
      </c>
      <c r="U174" s="11">
        <f t="shared" si="85"/>
        <v>0</v>
      </c>
      <c r="V174" s="11">
        <f t="shared" si="85"/>
        <v>0</v>
      </c>
      <c r="W174" s="11">
        <f t="shared" si="85"/>
        <v>0</v>
      </c>
      <c r="X174" s="11">
        <f t="shared" si="85"/>
        <v>0</v>
      </c>
      <c r="Y174" s="11">
        <f t="shared" si="85"/>
        <v>0</v>
      </c>
      <c r="Z174" s="11">
        <f t="shared" si="85"/>
        <v>0</v>
      </c>
      <c r="AA174" s="11">
        <f t="shared" si="85"/>
        <v>0</v>
      </c>
      <c r="AB174" s="11">
        <f t="shared" si="85"/>
        <v>0</v>
      </c>
      <c r="AC174" s="11">
        <f t="shared" si="85"/>
        <v>0</v>
      </c>
      <c r="AD174" s="11">
        <f t="shared" si="85"/>
        <v>0</v>
      </c>
      <c r="AE174" s="11">
        <f t="shared" si="85"/>
        <v>0</v>
      </c>
      <c r="AF174" s="11">
        <f t="shared" si="85"/>
        <v>0</v>
      </c>
      <c r="AG174" s="11">
        <f t="shared" si="85"/>
        <v>0</v>
      </c>
      <c r="AH174" s="11">
        <f t="shared" si="85"/>
        <v>0</v>
      </c>
      <c r="AI174" s="11">
        <f t="shared" si="85"/>
        <v>0</v>
      </c>
      <c r="AJ174" s="11">
        <f t="shared" si="85"/>
        <v>0</v>
      </c>
      <c r="AK174" s="11">
        <f t="shared" si="85"/>
        <v>0</v>
      </c>
      <c r="AL174" s="11">
        <f t="shared" si="85"/>
        <v>0</v>
      </c>
      <c r="AM174" s="11">
        <f t="shared" si="85"/>
        <v>0</v>
      </c>
      <c r="AN174" s="11">
        <f t="shared" si="85"/>
        <v>0</v>
      </c>
      <c r="AO174" s="11">
        <f t="shared" si="85"/>
        <v>0</v>
      </c>
      <c r="AP174" s="11">
        <f t="shared" si="85"/>
        <v>0</v>
      </c>
      <c r="AQ174" s="11">
        <f t="shared" si="85"/>
        <v>0</v>
      </c>
      <c r="AR174" s="11">
        <f t="shared" si="85"/>
        <v>0</v>
      </c>
      <c r="AS174" s="11">
        <f t="shared" si="85"/>
        <v>0</v>
      </c>
      <c r="AT174" s="11">
        <f t="shared" si="85"/>
        <v>0</v>
      </c>
      <c r="AU174" s="11">
        <f t="shared" si="85"/>
        <v>0</v>
      </c>
      <c r="AV174" s="11">
        <f t="shared" si="85"/>
        <v>0</v>
      </c>
      <c r="AW174" s="11">
        <f t="shared" si="85"/>
        <v>0</v>
      </c>
      <c r="AX174" s="11">
        <f t="shared" si="85"/>
        <v>0</v>
      </c>
      <c r="AY174" s="11">
        <f t="shared" si="85"/>
        <v>0</v>
      </c>
      <c r="AZ174" s="11">
        <f t="shared" si="85"/>
        <v>0</v>
      </c>
      <c r="BA174" s="11">
        <f t="shared" si="85"/>
        <v>0</v>
      </c>
      <c r="BB174" s="11">
        <f t="shared" si="85"/>
        <v>0</v>
      </c>
      <c r="BC174" s="11">
        <f t="shared" si="85"/>
        <v>0</v>
      </c>
      <c r="BD174" s="11">
        <f t="shared" si="85"/>
        <v>0</v>
      </c>
      <c r="BE174" s="11">
        <f t="shared" si="85"/>
        <v>0</v>
      </c>
      <c r="BF174" s="11">
        <f t="shared" si="85"/>
        <v>0</v>
      </c>
      <c r="BG174" s="11">
        <v>0</v>
      </c>
      <c r="BH174" s="11">
        <v>0</v>
      </c>
      <c r="BI174" s="11">
        <v>0</v>
      </c>
      <c r="BJ174" s="11">
        <v>0</v>
      </c>
      <c r="BK174" s="11">
        <f t="shared" si="85"/>
        <v>0</v>
      </c>
      <c r="BL174" s="11">
        <f t="shared" si="85"/>
        <v>0</v>
      </c>
      <c r="BM174" s="11">
        <f t="shared" si="85"/>
        <v>0</v>
      </c>
      <c r="BN174" s="11">
        <f t="shared" si="85"/>
        <v>0</v>
      </c>
      <c r="BO174" s="174"/>
      <c r="BP174" s="76" t="s">
        <v>27</v>
      </c>
      <c r="BQ174" s="84">
        <f>COUNTIF(D171:BN171,"&gt;0")</f>
        <v>0</v>
      </c>
      <c r="BR174" s="11">
        <v>0</v>
      </c>
      <c r="BS174" s="11">
        <f t="shared" ref="BS174:CH174" si="86">SUM((BS171+BS172)*BS173)</f>
        <v>0</v>
      </c>
      <c r="BT174" s="11">
        <f t="shared" si="86"/>
        <v>0</v>
      </c>
      <c r="BU174" s="11">
        <f t="shared" si="86"/>
        <v>0</v>
      </c>
      <c r="BV174" s="11">
        <f t="shared" si="86"/>
        <v>0</v>
      </c>
      <c r="BW174" s="11">
        <f t="shared" si="86"/>
        <v>0</v>
      </c>
      <c r="BX174" s="11">
        <f t="shared" si="86"/>
        <v>0</v>
      </c>
      <c r="BY174" s="11">
        <f t="shared" si="86"/>
        <v>0</v>
      </c>
      <c r="BZ174" s="11">
        <f t="shared" si="86"/>
        <v>0</v>
      </c>
      <c r="CA174" s="11">
        <f t="shared" si="86"/>
        <v>0</v>
      </c>
      <c r="CB174" s="11">
        <f t="shared" si="86"/>
        <v>0</v>
      </c>
      <c r="CC174" s="11">
        <f t="shared" si="86"/>
        <v>0</v>
      </c>
      <c r="CD174" s="11">
        <f t="shared" si="86"/>
        <v>0</v>
      </c>
      <c r="CE174" s="11">
        <f t="shared" si="86"/>
        <v>0</v>
      </c>
      <c r="CF174" s="11">
        <f t="shared" si="86"/>
        <v>0</v>
      </c>
      <c r="CG174" s="11">
        <f t="shared" si="86"/>
        <v>0</v>
      </c>
      <c r="CH174" s="11">
        <f t="shared" si="86"/>
        <v>0</v>
      </c>
      <c r="CI174" s="175"/>
      <c r="CJ174" s="76" t="s">
        <v>28</v>
      </c>
      <c r="CK174" s="46">
        <f>COUNTIF(BR171:CH171,"&gt;0")</f>
        <v>0</v>
      </c>
      <c r="CL174" s="76" t="s">
        <v>27</v>
      </c>
      <c r="CM174" s="46">
        <f>SUM(CK174+BQ174)</f>
        <v>0</v>
      </c>
    </row>
    <row r="175" spans="1:91" x14ac:dyDescent="0.25">
      <c r="A175" s="5">
        <v>43</v>
      </c>
      <c r="B175" s="327">
        <f>VLOOKUP(A175,'Numéro licences'!$H$4:$I$47,2)</f>
        <v>0</v>
      </c>
      <c r="C175" s="66" t="s">
        <v>4</v>
      </c>
      <c r="D175" s="11"/>
      <c r="E175" s="11"/>
      <c r="F175" s="11"/>
      <c r="G175" s="11"/>
      <c r="H175" s="11"/>
      <c r="I175" s="166"/>
      <c r="J175" s="11"/>
      <c r="K175" s="11"/>
      <c r="L175" s="11"/>
      <c r="M175" s="11"/>
      <c r="N175" s="11"/>
      <c r="O175" s="11"/>
      <c r="P175" s="11"/>
      <c r="Q175" s="11"/>
      <c r="R175" s="11"/>
      <c r="S175" s="167"/>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68">
        <f>SUM(D175:BN175)</f>
        <v>0</v>
      </c>
      <c r="BP175" s="76" t="s">
        <v>14</v>
      </c>
      <c r="BQ175" s="82">
        <f>SUM(BO175+BO176)</f>
        <v>0</v>
      </c>
      <c r="BR175" s="40"/>
      <c r="BS175" s="40"/>
      <c r="BT175" s="40"/>
      <c r="BU175" s="40"/>
      <c r="BV175" s="40"/>
      <c r="BW175" s="40"/>
      <c r="BX175" s="40"/>
      <c r="BY175" s="40"/>
      <c r="BZ175" s="40"/>
      <c r="CA175" s="40"/>
      <c r="CB175" s="40"/>
      <c r="CC175" s="40"/>
      <c r="CD175" s="40"/>
      <c r="CE175" s="40"/>
      <c r="CF175" s="40"/>
      <c r="CG175" s="40"/>
      <c r="CH175" s="40"/>
      <c r="CI175" s="40">
        <f>SUM(BR175:CH175)</f>
        <v>0</v>
      </c>
      <c r="CJ175" s="76" t="s">
        <v>14</v>
      </c>
      <c r="CK175" s="41">
        <f>SUM(CI175+CI176)</f>
        <v>0</v>
      </c>
      <c r="CL175" s="76" t="s">
        <v>14</v>
      </c>
      <c r="CM175" s="28">
        <f>SUM(BQ175+CK175)</f>
        <v>0</v>
      </c>
    </row>
    <row r="176" spans="1:91" x14ac:dyDescent="0.25">
      <c r="A176" s="34"/>
      <c r="B176" s="328"/>
      <c r="C176" s="66" t="s">
        <v>5</v>
      </c>
      <c r="D176" s="11"/>
      <c r="E176" s="11"/>
      <c r="F176" s="11"/>
      <c r="G176" s="11"/>
      <c r="H176" s="11"/>
      <c r="I176" s="11"/>
      <c r="J176" s="11"/>
      <c r="K176" s="11"/>
      <c r="L176" s="11"/>
      <c r="M176" s="11"/>
      <c r="N176" s="11"/>
      <c r="O176" s="11"/>
      <c r="P176" s="11"/>
      <c r="Q176" s="11"/>
      <c r="R176" s="11"/>
      <c r="S176" s="167"/>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68">
        <f>SUM(D176:BN176)</f>
        <v>0</v>
      </c>
      <c r="BP176" s="76" t="s">
        <v>15</v>
      </c>
      <c r="BQ176" s="83">
        <f>SUM(D178:BN178)</f>
        <v>0</v>
      </c>
      <c r="BR176" s="40"/>
      <c r="BS176" s="40"/>
      <c r="BT176" s="40"/>
      <c r="BU176" s="40"/>
      <c r="BV176" s="40"/>
      <c r="BW176" s="40"/>
      <c r="BX176" s="40"/>
      <c r="BY176" s="40"/>
      <c r="BZ176" s="40"/>
      <c r="CA176" s="40"/>
      <c r="CB176" s="40"/>
      <c r="CC176" s="40"/>
      <c r="CD176" s="40"/>
      <c r="CE176" s="40"/>
      <c r="CF176" s="40"/>
      <c r="CG176" s="40"/>
      <c r="CH176" s="40"/>
      <c r="CI176" s="40">
        <f>SUM(BR176:CH176)</f>
        <v>0</v>
      </c>
      <c r="CJ176" s="76" t="s">
        <v>15</v>
      </c>
      <c r="CK176" s="70">
        <f>SUM(BR178:CH178)</f>
        <v>0</v>
      </c>
      <c r="CL176" s="76" t="s">
        <v>15</v>
      </c>
      <c r="CM176" s="71">
        <f>SUM(CK176+BQ176)</f>
        <v>0</v>
      </c>
    </row>
    <row r="177" spans="1:91" x14ac:dyDescent="0.25">
      <c r="B177" s="328"/>
      <c r="C177" s="4"/>
      <c r="D177" s="11">
        <v>0</v>
      </c>
      <c r="E177" s="11">
        <v>0</v>
      </c>
      <c r="F177" s="11">
        <v>0</v>
      </c>
      <c r="G177" s="11">
        <v>0</v>
      </c>
      <c r="H177" s="11">
        <v>0</v>
      </c>
      <c r="I177" s="11">
        <v>0</v>
      </c>
      <c r="J177" s="11">
        <v>0</v>
      </c>
      <c r="K177" s="11">
        <v>0</v>
      </c>
      <c r="L177" s="11">
        <v>0</v>
      </c>
      <c r="M177" s="11">
        <v>0</v>
      </c>
      <c r="N177" s="11">
        <v>0</v>
      </c>
      <c r="O177" s="11">
        <v>0</v>
      </c>
      <c r="P177" s="11">
        <v>0</v>
      </c>
      <c r="Q177" s="11">
        <v>0</v>
      </c>
      <c r="R177" s="11">
        <v>0</v>
      </c>
      <c r="S177" s="11">
        <v>0</v>
      </c>
      <c r="T177" s="11">
        <v>0</v>
      </c>
      <c r="U177" s="11">
        <v>0</v>
      </c>
      <c r="V177" s="11">
        <v>0</v>
      </c>
      <c r="W177" s="11">
        <v>0</v>
      </c>
      <c r="X177" s="11">
        <v>0</v>
      </c>
      <c r="Y177" s="11">
        <v>0</v>
      </c>
      <c r="Z177" s="11">
        <v>0</v>
      </c>
      <c r="AA177" s="11">
        <v>0</v>
      </c>
      <c r="AB177" s="11">
        <v>0</v>
      </c>
      <c r="AC177" s="11">
        <v>0</v>
      </c>
      <c r="AD177" s="11">
        <v>0</v>
      </c>
      <c r="AE177" s="11">
        <v>0</v>
      </c>
      <c r="AF177" s="11">
        <v>0</v>
      </c>
      <c r="AG177" s="11">
        <v>0</v>
      </c>
      <c r="AH177" s="11">
        <v>0</v>
      </c>
      <c r="AI177" s="11">
        <v>0</v>
      </c>
      <c r="AJ177" s="11">
        <v>0</v>
      </c>
      <c r="AK177" s="11">
        <v>0</v>
      </c>
      <c r="AL177" s="11">
        <v>0</v>
      </c>
      <c r="AM177" s="11">
        <v>0</v>
      </c>
      <c r="AN177" s="11">
        <v>0</v>
      </c>
      <c r="AO177" s="11">
        <v>0</v>
      </c>
      <c r="AP177" s="11">
        <v>0</v>
      </c>
      <c r="AQ177" s="11">
        <v>0</v>
      </c>
      <c r="AR177" s="11">
        <v>0</v>
      </c>
      <c r="AS177" s="11">
        <v>0</v>
      </c>
      <c r="AT177" s="11">
        <v>0</v>
      </c>
      <c r="AU177" s="11">
        <v>0</v>
      </c>
      <c r="AV177" s="11">
        <v>0</v>
      </c>
      <c r="AW177" s="11">
        <v>0</v>
      </c>
      <c r="AX177" s="11">
        <v>0</v>
      </c>
      <c r="AY177" s="11">
        <v>0</v>
      </c>
      <c r="AZ177" s="11">
        <v>0</v>
      </c>
      <c r="BA177" s="11">
        <v>0</v>
      </c>
      <c r="BB177" s="11">
        <v>0</v>
      </c>
      <c r="BC177" s="11">
        <v>0</v>
      </c>
      <c r="BD177" s="11">
        <v>0</v>
      </c>
      <c r="BE177" s="11">
        <v>0</v>
      </c>
      <c r="BF177" s="11">
        <v>0</v>
      </c>
      <c r="BG177" s="11">
        <v>0</v>
      </c>
      <c r="BH177" s="11">
        <v>0</v>
      </c>
      <c r="BI177" s="11">
        <v>0</v>
      </c>
      <c r="BJ177" s="11">
        <v>0</v>
      </c>
      <c r="BK177" s="11">
        <v>0</v>
      </c>
      <c r="BL177" s="11">
        <v>0</v>
      </c>
      <c r="BM177" s="11">
        <v>0</v>
      </c>
      <c r="BN177" s="11">
        <v>0</v>
      </c>
      <c r="BO177" s="174"/>
      <c r="BP177" s="76" t="s">
        <v>16</v>
      </c>
      <c r="BQ177" s="84">
        <f>SUM(C177:BN177)</f>
        <v>0</v>
      </c>
      <c r="BR177" s="11">
        <v>0</v>
      </c>
      <c r="BS177" s="11">
        <v>0</v>
      </c>
      <c r="BT177" s="11">
        <v>0</v>
      </c>
      <c r="BU177" s="11">
        <v>0</v>
      </c>
      <c r="BV177" s="11">
        <v>0</v>
      </c>
      <c r="BW177" s="11">
        <v>0</v>
      </c>
      <c r="BX177" s="11">
        <v>0</v>
      </c>
      <c r="BY177" s="11">
        <v>0</v>
      </c>
      <c r="BZ177" s="11">
        <v>0</v>
      </c>
      <c r="CA177" s="11">
        <v>0</v>
      </c>
      <c r="CB177" s="11">
        <v>0</v>
      </c>
      <c r="CC177" s="11">
        <v>0</v>
      </c>
      <c r="CD177" s="11">
        <v>0</v>
      </c>
      <c r="CE177" s="11">
        <v>0</v>
      </c>
      <c r="CF177" s="11">
        <v>0</v>
      </c>
      <c r="CG177" s="11">
        <v>0</v>
      </c>
      <c r="CH177" s="11">
        <v>0</v>
      </c>
      <c r="CI177" s="175"/>
      <c r="CJ177" s="76" t="s">
        <v>16</v>
      </c>
      <c r="CK177" s="46">
        <f>SUM(BR177:CI177)</f>
        <v>0</v>
      </c>
      <c r="CL177" s="76" t="s">
        <v>16</v>
      </c>
      <c r="CM177" s="46">
        <f>SUM(CK177+BQ177)</f>
        <v>0</v>
      </c>
    </row>
    <row r="178" spans="1:91" x14ac:dyDescent="0.25">
      <c r="B178" s="329"/>
      <c r="C178" s="4"/>
      <c r="D178" s="11">
        <f t="shared" ref="D178:BN178" si="87">SUM((D175+D176)*D177)</f>
        <v>0</v>
      </c>
      <c r="E178" s="11">
        <f t="shared" si="87"/>
        <v>0</v>
      </c>
      <c r="F178" s="11">
        <f t="shared" si="87"/>
        <v>0</v>
      </c>
      <c r="G178" s="11">
        <f t="shared" si="87"/>
        <v>0</v>
      </c>
      <c r="H178" s="11">
        <f t="shared" si="87"/>
        <v>0</v>
      </c>
      <c r="I178" s="11">
        <f t="shared" si="87"/>
        <v>0</v>
      </c>
      <c r="J178" s="11">
        <f t="shared" si="87"/>
        <v>0</v>
      </c>
      <c r="K178" s="11">
        <f t="shared" si="87"/>
        <v>0</v>
      </c>
      <c r="L178" s="11">
        <f t="shared" si="87"/>
        <v>0</v>
      </c>
      <c r="M178" s="11">
        <f t="shared" si="87"/>
        <v>0</v>
      </c>
      <c r="N178" s="11">
        <f t="shared" si="87"/>
        <v>0</v>
      </c>
      <c r="O178" s="11">
        <f t="shared" si="87"/>
        <v>0</v>
      </c>
      <c r="P178" s="11">
        <f t="shared" si="87"/>
        <v>0</v>
      </c>
      <c r="Q178" s="11">
        <f t="shared" si="87"/>
        <v>0</v>
      </c>
      <c r="R178" s="11">
        <f t="shared" si="87"/>
        <v>0</v>
      </c>
      <c r="S178" s="11">
        <f t="shared" si="87"/>
        <v>0</v>
      </c>
      <c r="T178" s="11">
        <f t="shared" si="87"/>
        <v>0</v>
      </c>
      <c r="U178" s="11">
        <f t="shared" si="87"/>
        <v>0</v>
      </c>
      <c r="V178" s="11">
        <f t="shared" si="87"/>
        <v>0</v>
      </c>
      <c r="W178" s="11">
        <f t="shared" si="87"/>
        <v>0</v>
      </c>
      <c r="X178" s="11">
        <f t="shared" si="87"/>
        <v>0</v>
      </c>
      <c r="Y178" s="11">
        <f t="shared" si="87"/>
        <v>0</v>
      </c>
      <c r="Z178" s="11">
        <f t="shared" si="87"/>
        <v>0</v>
      </c>
      <c r="AA178" s="11">
        <f t="shared" si="87"/>
        <v>0</v>
      </c>
      <c r="AB178" s="11">
        <f t="shared" si="87"/>
        <v>0</v>
      </c>
      <c r="AC178" s="11">
        <f t="shared" si="87"/>
        <v>0</v>
      </c>
      <c r="AD178" s="11">
        <f t="shared" si="87"/>
        <v>0</v>
      </c>
      <c r="AE178" s="11">
        <f t="shared" si="87"/>
        <v>0</v>
      </c>
      <c r="AF178" s="11">
        <f t="shared" si="87"/>
        <v>0</v>
      </c>
      <c r="AG178" s="11">
        <f t="shared" si="87"/>
        <v>0</v>
      </c>
      <c r="AH178" s="11">
        <f t="shared" si="87"/>
        <v>0</v>
      </c>
      <c r="AI178" s="11">
        <f t="shared" si="87"/>
        <v>0</v>
      </c>
      <c r="AJ178" s="11">
        <f t="shared" si="87"/>
        <v>0</v>
      </c>
      <c r="AK178" s="11">
        <f t="shared" si="87"/>
        <v>0</v>
      </c>
      <c r="AL178" s="11">
        <f t="shared" si="87"/>
        <v>0</v>
      </c>
      <c r="AM178" s="11">
        <f t="shared" si="87"/>
        <v>0</v>
      </c>
      <c r="AN178" s="11">
        <f t="shared" si="87"/>
        <v>0</v>
      </c>
      <c r="AO178" s="11">
        <f t="shared" si="87"/>
        <v>0</v>
      </c>
      <c r="AP178" s="11">
        <f t="shared" si="87"/>
        <v>0</v>
      </c>
      <c r="AQ178" s="11">
        <f t="shared" si="87"/>
        <v>0</v>
      </c>
      <c r="AR178" s="11">
        <f t="shared" si="87"/>
        <v>0</v>
      </c>
      <c r="AS178" s="11">
        <f t="shared" si="87"/>
        <v>0</v>
      </c>
      <c r="AT178" s="11">
        <f t="shared" si="87"/>
        <v>0</v>
      </c>
      <c r="AU178" s="11">
        <f t="shared" si="87"/>
        <v>0</v>
      </c>
      <c r="AV178" s="11">
        <f t="shared" si="87"/>
        <v>0</v>
      </c>
      <c r="AW178" s="11">
        <f t="shared" si="87"/>
        <v>0</v>
      </c>
      <c r="AX178" s="11">
        <f t="shared" si="87"/>
        <v>0</v>
      </c>
      <c r="AY178" s="11">
        <f t="shared" si="87"/>
        <v>0</v>
      </c>
      <c r="AZ178" s="11">
        <f t="shared" si="87"/>
        <v>0</v>
      </c>
      <c r="BA178" s="11">
        <f t="shared" si="87"/>
        <v>0</v>
      </c>
      <c r="BB178" s="11">
        <f t="shared" si="87"/>
        <v>0</v>
      </c>
      <c r="BC178" s="11">
        <f t="shared" si="87"/>
        <v>0</v>
      </c>
      <c r="BD178" s="11">
        <f t="shared" si="87"/>
        <v>0</v>
      </c>
      <c r="BE178" s="11">
        <f t="shared" si="87"/>
        <v>0</v>
      </c>
      <c r="BF178" s="11">
        <f t="shared" si="87"/>
        <v>0</v>
      </c>
      <c r="BG178" s="11">
        <v>0</v>
      </c>
      <c r="BH178" s="11">
        <v>0</v>
      </c>
      <c r="BI178" s="11">
        <v>0</v>
      </c>
      <c r="BJ178" s="11">
        <v>0</v>
      </c>
      <c r="BK178" s="11">
        <f t="shared" si="87"/>
        <v>0</v>
      </c>
      <c r="BL178" s="11">
        <f t="shared" si="87"/>
        <v>0</v>
      </c>
      <c r="BM178" s="11">
        <f t="shared" si="87"/>
        <v>0</v>
      </c>
      <c r="BN178" s="11">
        <f t="shared" si="87"/>
        <v>0</v>
      </c>
      <c r="BO178" s="174"/>
      <c r="BP178" s="76" t="s">
        <v>27</v>
      </c>
      <c r="BQ178" s="84">
        <f>COUNTIF(D175:BN175,"&gt;0")</f>
        <v>0</v>
      </c>
      <c r="BR178" s="11">
        <v>0</v>
      </c>
      <c r="BS178" s="11">
        <f t="shared" ref="BS178:CH178" si="88">SUM((BS175+BS176)*BS177)</f>
        <v>0</v>
      </c>
      <c r="BT178" s="11">
        <f t="shared" si="88"/>
        <v>0</v>
      </c>
      <c r="BU178" s="11">
        <f t="shared" si="88"/>
        <v>0</v>
      </c>
      <c r="BV178" s="11">
        <f t="shared" si="88"/>
        <v>0</v>
      </c>
      <c r="BW178" s="11">
        <f t="shared" si="88"/>
        <v>0</v>
      </c>
      <c r="BX178" s="11">
        <f t="shared" si="88"/>
        <v>0</v>
      </c>
      <c r="BY178" s="11">
        <f t="shared" si="88"/>
        <v>0</v>
      </c>
      <c r="BZ178" s="11">
        <f t="shared" si="88"/>
        <v>0</v>
      </c>
      <c r="CA178" s="11">
        <f t="shared" si="88"/>
        <v>0</v>
      </c>
      <c r="CB178" s="11">
        <f t="shared" si="88"/>
        <v>0</v>
      </c>
      <c r="CC178" s="11">
        <f t="shared" si="88"/>
        <v>0</v>
      </c>
      <c r="CD178" s="11">
        <f t="shared" si="88"/>
        <v>0</v>
      </c>
      <c r="CE178" s="11">
        <f t="shared" si="88"/>
        <v>0</v>
      </c>
      <c r="CF178" s="11">
        <f t="shared" si="88"/>
        <v>0</v>
      </c>
      <c r="CG178" s="11">
        <f t="shared" si="88"/>
        <v>0</v>
      </c>
      <c r="CH178" s="11">
        <f t="shared" si="88"/>
        <v>0</v>
      </c>
      <c r="CI178" s="175"/>
      <c r="CJ178" s="76" t="s">
        <v>28</v>
      </c>
      <c r="CK178" s="46">
        <f>COUNTIF(BR175:CH175,"&gt;0")</f>
        <v>0</v>
      </c>
      <c r="CL178" s="76" t="s">
        <v>27</v>
      </c>
      <c r="CM178" s="46">
        <f>SUM(CK178+BQ178)</f>
        <v>0</v>
      </c>
    </row>
    <row r="179" spans="1:91" x14ac:dyDescent="0.25">
      <c r="A179" s="5">
        <v>44</v>
      </c>
      <c r="B179" s="327">
        <f>VLOOKUP(A179,'Numéro licences'!$H$4:$I$47,2)</f>
        <v>0</v>
      </c>
      <c r="C179" s="66" t="s">
        <v>4</v>
      </c>
      <c r="D179" s="166"/>
      <c r="E179" s="166"/>
      <c r="F179" s="166"/>
      <c r="G179" s="166"/>
      <c r="H179" s="166"/>
      <c r="I179" s="166"/>
      <c r="J179" s="166"/>
      <c r="K179" s="166"/>
      <c r="L179" s="166"/>
      <c r="M179" s="166"/>
      <c r="N179" s="166"/>
      <c r="O179" s="166"/>
      <c r="P179" s="166"/>
      <c r="Q179" s="166"/>
      <c r="R179" s="166"/>
      <c r="S179" s="166"/>
      <c r="T179" s="166"/>
      <c r="U179" s="166"/>
      <c r="V179" s="166"/>
      <c r="W179" s="166"/>
      <c r="X179" s="166"/>
      <c r="Y179" s="166"/>
      <c r="Z179" s="166"/>
      <c r="AA179" s="166"/>
      <c r="AB179" s="166"/>
      <c r="AC179" s="166"/>
      <c r="AD179" s="166"/>
      <c r="AE179" s="166"/>
      <c r="AF179" s="166"/>
      <c r="AG179" s="166"/>
      <c r="AH179" s="166"/>
      <c r="AI179" s="166"/>
      <c r="AJ179" s="166"/>
      <c r="AK179" s="166"/>
      <c r="AL179" s="166"/>
      <c r="AM179" s="166"/>
      <c r="AN179" s="166"/>
      <c r="AO179" s="166"/>
      <c r="AP179" s="166"/>
      <c r="AQ179" s="166"/>
      <c r="AR179" s="166"/>
      <c r="AS179" s="166"/>
      <c r="AT179" s="166"/>
      <c r="AU179" s="166"/>
      <c r="AV179" s="166"/>
      <c r="AW179" s="166"/>
      <c r="AX179" s="166"/>
      <c r="AY179" s="166"/>
      <c r="AZ179" s="166"/>
      <c r="BA179" s="166"/>
      <c r="BB179" s="166"/>
      <c r="BC179" s="166"/>
      <c r="BD179" s="166"/>
      <c r="BE179" s="166"/>
      <c r="BF179" s="166"/>
      <c r="BG179" s="166"/>
      <c r="BH179" s="166"/>
      <c r="BI179" s="166"/>
      <c r="BJ179" s="166"/>
      <c r="BK179" s="166"/>
      <c r="BL179" s="166"/>
      <c r="BM179" s="166"/>
      <c r="BN179" s="166"/>
      <c r="BO179" s="68">
        <f>SUM(D179:BN179)</f>
        <v>0</v>
      </c>
      <c r="BP179" s="76" t="s">
        <v>14</v>
      </c>
      <c r="BQ179" s="82">
        <f>SUM(BO179+BO180)</f>
        <v>0</v>
      </c>
      <c r="BR179" s="166"/>
      <c r="BS179" s="166"/>
      <c r="BT179" s="166"/>
      <c r="BU179" s="166"/>
      <c r="BV179" s="166"/>
      <c r="BW179" s="166"/>
      <c r="BX179" s="166"/>
      <c r="BY179" s="166"/>
      <c r="BZ179" s="166"/>
      <c r="CA179" s="166"/>
      <c r="CB179" s="166"/>
      <c r="CC179" s="166"/>
      <c r="CD179" s="166"/>
      <c r="CE179" s="166"/>
      <c r="CF179" s="166"/>
      <c r="CG179" s="166"/>
      <c r="CH179" s="166"/>
      <c r="CI179" s="40">
        <f>SUM(BR179:CH179)</f>
        <v>0</v>
      </c>
      <c r="CJ179" s="76" t="s">
        <v>14</v>
      </c>
      <c r="CK179" s="41">
        <f>SUM(CI179+CI180)</f>
        <v>0</v>
      </c>
      <c r="CL179" s="76" t="s">
        <v>14</v>
      </c>
      <c r="CM179" s="28">
        <f>SUM(BQ179+CK179)</f>
        <v>0</v>
      </c>
    </row>
    <row r="180" spans="1:91" x14ac:dyDescent="0.25">
      <c r="A180" s="34"/>
      <c r="B180" s="328"/>
      <c r="C180" s="66" t="s">
        <v>5</v>
      </c>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68">
        <f>SUM(D180:BN180)</f>
        <v>0</v>
      </c>
      <c r="BP180" s="76" t="s">
        <v>15</v>
      </c>
      <c r="BQ180" s="83">
        <f>SUM(D182:BN182)</f>
        <v>0</v>
      </c>
      <c r="BR180" s="11"/>
      <c r="BS180" s="11"/>
      <c r="BT180" s="11"/>
      <c r="BU180" s="11"/>
      <c r="BV180" s="11"/>
      <c r="BW180" s="11"/>
      <c r="BX180" s="11"/>
      <c r="BY180" s="11"/>
      <c r="BZ180" s="11"/>
      <c r="CA180" s="11"/>
      <c r="CB180" s="11"/>
      <c r="CC180" s="11"/>
      <c r="CD180" s="11"/>
      <c r="CE180" s="11"/>
      <c r="CF180" s="11"/>
      <c r="CG180" s="11"/>
      <c r="CH180" s="11"/>
      <c r="CI180" s="40">
        <f>SUM(BR180:CH180)</f>
        <v>0</v>
      </c>
      <c r="CJ180" s="76" t="s">
        <v>15</v>
      </c>
      <c r="CK180" s="70">
        <f>SUM(BR182:CH182)</f>
        <v>0</v>
      </c>
      <c r="CL180" s="76" t="s">
        <v>15</v>
      </c>
      <c r="CM180" s="71">
        <f>SUM(CK180+BQ180)</f>
        <v>0</v>
      </c>
    </row>
    <row r="181" spans="1:91" x14ac:dyDescent="0.25">
      <c r="B181" s="328"/>
      <c r="C181" s="4"/>
      <c r="D181" s="11">
        <v>0</v>
      </c>
      <c r="E181" s="11">
        <v>0</v>
      </c>
      <c r="F181" s="11">
        <v>0</v>
      </c>
      <c r="G181" s="11">
        <v>0</v>
      </c>
      <c r="H181" s="11">
        <v>0</v>
      </c>
      <c r="I181" s="11">
        <v>0</v>
      </c>
      <c r="J181" s="11">
        <v>0</v>
      </c>
      <c r="K181" s="11">
        <v>0</v>
      </c>
      <c r="L181" s="11">
        <v>0</v>
      </c>
      <c r="M181" s="11">
        <v>0</v>
      </c>
      <c r="N181" s="11">
        <v>0</v>
      </c>
      <c r="O181" s="11">
        <v>0</v>
      </c>
      <c r="P181" s="11">
        <v>0</v>
      </c>
      <c r="Q181" s="11">
        <v>0</v>
      </c>
      <c r="R181" s="11">
        <v>0</v>
      </c>
      <c r="S181" s="11">
        <v>0</v>
      </c>
      <c r="T181" s="11">
        <v>0</v>
      </c>
      <c r="U181" s="11">
        <v>0</v>
      </c>
      <c r="V181" s="11">
        <v>0</v>
      </c>
      <c r="W181" s="11">
        <v>0</v>
      </c>
      <c r="X181" s="11">
        <v>0</v>
      </c>
      <c r="Y181" s="11">
        <v>0</v>
      </c>
      <c r="Z181" s="11">
        <v>0</v>
      </c>
      <c r="AA181" s="11">
        <v>0</v>
      </c>
      <c r="AB181" s="11">
        <v>0</v>
      </c>
      <c r="AC181" s="11">
        <v>0</v>
      </c>
      <c r="AD181" s="11">
        <v>0</v>
      </c>
      <c r="AE181" s="11">
        <v>0</v>
      </c>
      <c r="AF181" s="11">
        <v>0</v>
      </c>
      <c r="AG181" s="11">
        <v>0</v>
      </c>
      <c r="AH181" s="11">
        <v>0</v>
      </c>
      <c r="AI181" s="11">
        <v>0</v>
      </c>
      <c r="AJ181" s="11">
        <v>0</v>
      </c>
      <c r="AK181" s="11">
        <v>0</v>
      </c>
      <c r="AL181" s="11">
        <v>0</v>
      </c>
      <c r="AM181" s="11">
        <v>0</v>
      </c>
      <c r="AN181" s="11">
        <v>0</v>
      </c>
      <c r="AO181" s="11">
        <v>0</v>
      </c>
      <c r="AP181" s="11">
        <v>0</v>
      </c>
      <c r="AQ181" s="11">
        <v>0</v>
      </c>
      <c r="AR181" s="11">
        <v>0</v>
      </c>
      <c r="AS181" s="11">
        <v>0</v>
      </c>
      <c r="AT181" s="11">
        <v>0</v>
      </c>
      <c r="AU181" s="11">
        <v>0</v>
      </c>
      <c r="AV181" s="11">
        <v>0</v>
      </c>
      <c r="AW181" s="11">
        <v>0</v>
      </c>
      <c r="AX181" s="11">
        <v>0</v>
      </c>
      <c r="AY181" s="11">
        <v>0</v>
      </c>
      <c r="AZ181" s="11">
        <v>0</v>
      </c>
      <c r="BA181" s="11">
        <v>0</v>
      </c>
      <c r="BB181" s="11">
        <v>0</v>
      </c>
      <c r="BC181" s="11">
        <v>0</v>
      </c>
      <c r="BD181" s="11">
        <v>0</v>
      </c>
      <c r="BE181" s="11">
        <v>0</v>
      </c>
      <c r="BF181" s="11">
        <v>0</v>
      </c>
      <c r="BG181" s="11">
        <v>0</v>
      </c>
      <c r="BH181" s="11">
        <v>0</v>
      </c>
      <c r="BI181" s="11">
        <v>0</v>
      </c>
      <c r="BJ181" s="11">
        <v>0</v>
      </c>
      <c r="BK181" s="11">
        <v>0</v>
      </c>
      <c r="BL181" s="11">
        <v>0</v>
      </c>
      <c r="BM181" s="11">
        <v>0</v>
      </c>
      <c r="BN181" s="11">
        <v>0</v>
      </c>
      <c r="BO181" s="174"/>
      <c r="BP181" s="76" t="s">
        <v>16</v>
      </c>
      <c r="BQ181" s="84">
        <f>SUM(C181:BN181)</f>
        <v>0</v>
      </c>
      <c r="BR181" s="11">
        <v>0</v>
      </c>
      <c r="BS181" s="11">
        <v>0</v>
      </c>
      <c r="BT181" s="11">
        <v>0</v>
      </c>
      <c r="BU181" s="11">
        <v>0</v>
      </c>
      <c r="BV181" s="11">
        <v>0</v>
      </c>
      <c r="BW181" s="11">
        <v>0</v>
      </c>
      <c r="BX181" s="11">
        <v>0</v>
      </c>
      <c r="BY181" s="11">
        <v>0</v>
      </c>
      <c r="BZ181" s="11">
        <v>0</v>
      </c>
      <c r="CA181" s="11">
        <v>0</v>
      </c>
      <c r="CB181" s="11">
        <v>0</v>
      </c>
      <c r="CC181" s="11">
        <v>0</v>
      </c>
      <c r="CD181" s="11">
        <v>0</v>
      </c>
      <c r="CE181" s="11">
        <v>0</v>
      </c>
      <c r="CF181" s="11">
        <v>0</v>
      </c>
      <c r="CG181" s="11">
        <v>0</v>
      </c>
      <c r="CH181" s="11">
        <v>0</v>
      </c>
      <c r="CI181" s="175"/>
      <c r="CJ181" s="76" t="s">
        <v>16</v>
      </c>
      <c r="CK181" s="46">
        <f>SUM(BR181:CI181)</f>
        <v>0</v>
      </c>
      <c r="CL181" s="76" t="s">
        <v>16</v>
      </c>
      <c r="CM181" s="46">
        <f>SUM(CK181+BQ181)</f>
        <v>0</v>
      </c>
    </row>
    <row r="182" spans="1:91" x14ac:dyDescent="0.25">
      <c r="B182" s="329"/>
      <c r="C182" s="4"/>
      <c r="D182" s="11">
        <f t="shared" ref="D182:BN182" si="89">SUM((D179+D180)*D181)</f>
        <v>0</v>
      </c>
      <c r="E182" s="11">
        <f t="shared" si="89"/>
        <v>0</v>
      </c>
      <c r="F182" s="11">
        <f t="shared" si="89"/>
        <v>0</v>
      </c>
      <c r="G182" s="11">
        <f t="shared" si="89"/>
        <v>0</v>
      </c>
      <c r="H182" s="11">
        <f t="shared" si="89"/>
        <v>0</v>
      </c>
      <c r="I182" s="11">
        <f t="shared" si="89"/>
        <v>0</v>
      </c>
      <c r="J182" s="11">
        <f t="shared" si="89"/>
        <v>0</v>
      </c>
      <c r="K182" s="11">
        <f t="shared" si="89"/>
        <v>0</v>
      </c>
      <c r="L182" s="11">
        <f t="shared" si="89"/>
        <v>0</v>
      </c>
      <c r="M182" s="11">
        <f t="shared" si="89"/>
        <v>0</v>
      </c>
      <c r="N182" s="11">
        <f t="shared" si="89"/>
        <v>0</v>
      </c>
      <c r="O182" s="11">
        <f t="shared" si="89"/>
        <v>0</v>
      </c>
      <c r="P182" s="11">
        <f t="shared" si="89"/>
        <v>0</v>
      </c>
      <c r="Q182" s="11">
        <f t="shared" si="89"/>
        <v>0</v>
      </c>
      <c r="R182" s="11">
        <f t="shared" si="89"/>
        <v>0</v>
      </c>
      <c r="S182" s="11">
        <f t="shared" si="89"/>
        <v>0</v>
      </c>
      <c r="T182" s="11">
        <f t="shared" si="89"/>
        <v>0</v>
      </c>
      <c r="U182" s="11">
        <f t="shared" si="89"/>
        <v>0</v>
      </c>
      <c r="V182" s="11">
        <f t="shared" si="89"/>
        <v>0</v>
      </c>
      <c r="W182" s="11">
        <f t="shared" si="89"/>
        <v>0</v>
      </c>
      <c r="X182" s="11">
        <f t="shared" si="89"/>
        <v>0</v>
      </c>
      <c r="Y182" s="11">
        <f t="shared" si="89"/>
        <v>0</v>
      </c>
      <c r="Z182" s="11">
        <f t="shared" si="89"/>
        <v>0</v>
      </c>
      <c r="AA182" s="11">
        <f t="shared" si="89"/>
        <v>0</v>
      </c>
      <c r="AB182" s="11">
        <f t="shared" si="89"/>
        <v>0</v>
      </c>
      <c r="AC182" s="11">
        <f t="shared" si="89"/>
        <v>0</v>
      </c>
      <c r="AD182" s="11">
        <f t="shared" si="89"/>
        <v>0</v>
      </c>
      <c r="AE182" s="11">
        <f t="shared" si="89"/>
        <v>0</v>
      </c>
      <c r="AF182" s="11">
        <f t="shared" si="89"/>
        <v>0</v>
      </c>
      <c r="AG182" s="11">
        <f t="shared" si="89"/>
        <v>0</v>
      </c>
      <c r="AH182" s="11">
        <f t="shared" si="89"/>
        <v>0</v>
      </c>
      <c r="AI182" s="11">
        <f t="shared" si="89"/>
        <v>0</v>
      </c>
      <c r="AJ182" s="11">
        <f t="shared" si="89"/>
        <v>0</v>
      </c>
      <c r="AK182" s="11">
        <f t="shared" si="89"/>
        <v>0</v>
      </c>
      <c r="AL182" s="11">
        <f t="shared" si="89"/>
        <v>0</v>
      </c>
      <c r="AM182" s="11">
        <f t="shared" si="89"/>
        <v>0</v>
      </c>
      <c r="AN182" s="11">
        <f t="shared" si="89"/>
        <v>0</v>
      </c>
      <c r="AO182" s="11">
        <f t="shared" si="89"/>
        <v>0</v>
      </c>
      <c r="AP182" s="11">
        <f t="shared" si="89"/>
        <v>0</v>
      </c>
      <c r="AQ182" s="11">
        <f t="shared" si="89"/>
        <v>0</v>
      </c>
      <c r="AR182" s="11">
        <f t="shared" si="89"/>
        <v>0</v>
      </c>
      <c r="AS182" s="11">
        <f t="shared" si="89"/>
        <v>0</v>
      </c>
      <c r="AT182" s="11">
        <f t="shared" si="89"/>
        <v>0</v>
      </c>
      <c r="AU182" s="11">
        <f t="shared" si="89"/>
        <v>0</v>
      </c>
      <c r="AV182" s="11">
        <f t="shared" si="89"/>
        <v>0</v>
      </c>
      <c r="AW182" s="11">
        <f t="shared" si="89"/>
        <v>0</v>
      </c>
      <c r="AX182" s="11">
        <f t="shared" si="89"/>
        <v>0</v>
      </c>
      <c r="AY182" s="11">
        <f t="shared" si="89"/>
        <v>0</v>
      </c>
      <c r="AZ182" s="11">
        <f t="shared" si="89"/>
        <v>0</v>
      </c>
      <c r="BA182" s="11">
        <f t="shared" si="89"/>
        <v>0</v>
      </c>
      <c r="BB182" s="11">
        <f t="shared" si="89"/>
        <v>0</v>
      </c>
      <c r="BC182" s="11">
        <f t="shared" si="89"/>
        <v>0</v>
      </c>
      <c r="BD182" s="11">
        <f t="shared" si="89"/>
        <v>0</v>
      </c>
      <c r="BE182" s="11">
        <f t="shared" si="89"/>
        <v>0</v>
      </c>
      <c r="BF182" s="11">
        <f t="shared" si="89"/>
        <v>0</v>
      </c>
      <c r="BG182" s="11">
        <v>0</v>
      </c>
      <c r="BH182" s="11">
        <v>0</v>
      </c>
      <c r="BI182" s="11">
        <v>0</v>
      </c>
      <c r="BJ182" s="11">
        <v>0</v>
      </c>
      <c r="BK182" s="11">
        <f t="shared" si="89"/>
        <v>0</v>
      </c>
      <c r="BL182" s="11">
        <f t="shared" si="89"/>
        <v>0</v>
      </c>
      <c r="BM182" s="11">
        <f t="shared" si="89"/>
        <v>0</v>
      </c>
      <c r="BN182" s="11">
        <f t="shared" si="89"/>
        <v>0</v>
      </c>
      <c r="BO182" s="174"/>
      <c r="BP182" s="76" t="s">
        <v>27</v>
      </c>
      <c r="BQ182" s="84">
        <f>COUNTIF(D179:BN179,"&gt;0")</f>
        <v>0</v>
      </c>
      <c r="BR182" s="11">
        <v>0</v>
      </c>
      <c r="BS182" s="11">
        <f t="shared" ref="BS182:CH182" si="90">SUM((BS179+BS180)*BS181)</f>
        <v>0</v>
      </c>
      <c r="BT182" s="11">
        <f t="shared" si="90"/>
        <v>0</v>
      </c>
      <c r="BU182" s="11">
        <f t="shared" si="90"/>
        <v>0</v>
      </c>
      <c r="BV182" s="11">
        <f t="shared" si="90"/>
        <v>0</v>
      </c>
      <c r="BW182" s="11">
        <f t="shared" si="90"/>
        <v>0</v>
      </c>
      <c r="BX182" s="11">
        <f t="shared" si="90"/>
        <v>0</v>
      </c>
      <c r="BY182" s="11">
        <f t="shared" si="90"/>
        <v>0</v>
      </c>
      <c r="BZ182" s="11">
        <f t="shared" si="90"/>
        <v>0</v>
      </c>
      <c r="CA182" s="11">
        <f t="shared" si="90"/>
        <v>0</v>
      </c>
      <c r="CB182" s="11">
        <f t="shared" si="90"/>
        <v>0</v>
      </c>
      <c r="CC182" s="11">
        <f t="shared" si="90"/>
        <v>0</v>
      </c>
      <c r="CD182" s="11">
        <f t="shared" si="90"/>
        <v>0</v>
      </c>
      <c r="CE182" s="11">
        <f t="shared" si="90"/>
        <v>0</v>
      </c>
      <c r="CF182" s="11">
        <f t="shared" si="90"/>
        <v>0</v>
      </c>
      <c r="CG182" s="11">
        <f t="shared" si="90"/>
        <v>0</v>
      </c>
      <c r="CH182" s="11">
        <f t="shared" si="90"/>
        <v>0</v>
      </c>
      <c r="CI182" s="175"/>
      <c r="CJ182" s="76" t="s">
        <v>28</v>
      </c>
      <c r="CK182" s="46">
        <f>COUNTIF(BR179:CH179,"&gt;0")</f>
        <v>0</v>
      </c>
      <c r="CL182" s="76" t="s">
        <v>27</v>
      </c>
      <c r="CM182" s="46">
        <f>SUM(CK182+BQ182)</f>
        <v>0</v>
      </c>
    </row>
    <row r="183" spans="1:91" x14ac:dyDescent="0.25">
      <c r="A183" s="5">
        <v>45</v>
      </c>
      <c r="B183" s="327">
        <f>VLOOKUP(A183,'Numéro licences'!$H$4:$I$47,2)</f>
        <v>0</v>
      </c>
      <c r="C183" s="66" t="s">
        <v>4</v>
      </c>
      <c r="D183" s="166"/>
      <c r="E183" s="166"/>
      <c r="F183" s="166"/>
      <c r="G183" s="166"/>
      <c r="H183" s="166"/>
      <c r="I183" s="166"/>
      <c r="J183" s="166"/>
      <c r="K183" s="166"/>
      <c r="L183" s="166"/>
      <c r="M183" s="166"/>
      <c r="N183" s="166"/>
      <c r="O183" s="166"/>
      <c r="P183" s="166"/>
      <c r="Q183" s="166"/>
      <c r="R183" s="166"/>
      <c r="S183" s="166"/>
      <c r="T183" s="166"/>
      <c r="U183" s="166"/>
      <c r="V183" s="166"/>
      <c r="W183" s="166"/>
      <c r="X183" s="166"/>
      <c r="Y183" s="166"/>
      <c r="Z183" s="166"/>
      <c r="AA183" s="166"/>
      <c r="AB183" s="166"/>
      <c r="AC183" s="166"/>
      <c r="AD183" s="166"/>
      <c r="AE183" s="166"/>
      <c r="AF183" s="166"/>
      <c r="AG183" s="166"/>
      <c r="AH183" s="166"/>
      <c r="AI183" s="166"/>
      <c r="AJ183" s="166"/>
      <c r="AK183" s="166"/>
      <c r="AL183" s="166"/>
      <c r="AM183" s="166"/>
      <c r="AN183" s="166"/>
      <c r="AO183" s="166"/>
      <c r="AP183" s="166"/>
      <c r="AQ183" s="166"/>
      <c r="AR183" s="166"/>
      <c r="AS183" s="166"/>
      <c r="AT183" s="166"/>
      <c r="AU183" s="166"/>
      <c r="AV183" s="166"/>
      <c r="AW183" s="166"/>
      <c r="AX183" s="166"/>
      <c r="AY183" s="166"/>
      <c r="AZ183" s="166"/>
      <c r="BA183" s="166"/>
      <c r="BB183" s="166"/>
      <c r="BC183" s="166"/>
      <c r="BD183" s="166"/>
      <c r="BE183" s="166"/>
      <c r="BF183" s="166"/>
      <c r="BG183" s="166"/>
      <c r="BH183" s="166"/>
      <c r="BI183" s="166"/>
      <c r="BJ183" s="166"/>
      <c r="BK183" s="166"/>
      <c r="BL183" s="166"/>
      <c r="BM183" s="166"/>
      <c r="BN183" s="166"/>
      <c r="BO183" s="68">
        <f>SUM(D183:BN183)</f>
        <v>0</v>
      </c>
      <c r="BP183" s="76" t="s">
        <v>14</v>
      </c>
      <c r="BQ183" s="82">
        <f>SUM(BO183+BO184)</f>
        <v>0</v>
      </c>
      <c r="BR183" s="166"/>
      <c r="BS183" s="166"/>
      <c r="BT183" s="166"/>
      <c r="BU183" s="166"/>
      <c r="BV183" s="166"/>
      <c r="BW183" s="166"/>
      <c r="BX183" s="166"/>
      <c r="BY183" s="166"/>
      <c r="BZ183" s="166"/>
      <c r="CA183" s="166"/>
      <c r="CB183" s="166"/>
      <c r="CC183" s="166"/>
      <c r="CD183" s="166"/>
      <c r="CE183" s="166"/>
      <c r="CF183" s="166"/>
      <c r="CG183" s="166"/>
      <c r="CH183" s="166"/>
      <c r="CI183" s="40">
        <f>SUM(BR183:CH183)</f>
        <v>0</v>
      </c>
      <c r="CJ183" s="76" t="s">
        <v>14</v>
      </c>
      <c r="CK183" s="41">
        <f>SUM(CI183+CI184)</f>
        <v>0</v>
      </c>
      <c r="CL183" s="76" t="s">
        <v>14</v>
      </c>
      <c r="CM183" s="28">
        <f>SUM(BQ183+CK183)</f>
        <v>0</v>
      </c>
    </row>
    <row r="184" spans="1:91" x14ac:dyDescent="0.25">
      <c r="A184" s="34"/>
      <c r="B184" s="328"/>
      <c r="C184" s="66" t="s">
        <v>5</v>
      </c>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68">
        <f>SUM(D184:BN184)</f>
        <v>0</v>
      </c>
      <c r="BP184" s="76" t="s">
        <v>15</v>
      </c>
      <c r="BQ184" s="83">
        <f>SUM(D186:BN186)</f>
        <v>0</v>
      </c>
      <c r="BR184" s="11"/>
      <c r="BS184" s="11"/>
      <c r="BT184" s="11"/>
      <c r="BU184" s="11"/>
      <c r="BV184" s="11"/>
      <c r="BW184" s="11"/>
      <c r="BX184" s="11"/>
      <c r="BY184" s="11"/>
      <c r="BZ184" s="11"/>
      <c r="CA184" s="11"/>
      <c r="CB184" s="11"/>
      <c r="CC184" s="11"/>
      <c r="CD184" s="11"/>
      <c r="CE184" s="11"/>
      <c r="CF184" s="11"/>
      <c r="CG184" s="11"/>
      <c r="CH184" s="11"/>
      <c r="CI184" s="40">
        <f>SUM(BR184:CH184)</f>
        <v>0</v>
      </c>
      <c r="CJ184" s="76" t="s">
        <v>15</v>
      </c>
      <c r="CK184" s="70">
        <f>SUM(BR186:CH186)</f>
        <v>0</v>
      </c>
      <c r="CL184" s="76" t="s">
        <v>15</v>
      </c>
      <c r="CM184" s="71">
        <f>SUM(CK184+BQ184)</f>
        <v>0</v>
      </c>
    </row>
    <row r="185" spans="1:91" x14ac:dyDescent="0.25">
      <c r="B185" s="328"/>
      <c r="C185" s="4"/>
      <c r="D185" s="11">
        <v>0</v>
      </c>
      <c r="E185" s="11">
        <v>0</v>
      </c>
      <c r="F185" s="11">
        <v>0</v>
      </c>
      <c r="G185" s="11">
        <v>0</v>
      </c>
      <c r="H185" s="11">
        <v>0</v>
      </c>
      <c r="I185" s="11">
        <v>0</v>
      </c>
      <c r="J185" s="11">
        <v>0</v>
      </c>
      <c r="K185" s="11">
        <v>0</v>
      </c>
      <c r="L185" s="11">
        <v>0</v>
      </c>
      <c r="M185" s="11">
        <v>0</v>
      </c>
      <c r="N185" s="11">
        <v>0</v>
      </c>
      <c r="O185" s="11">
        <v>0</v>
      </c>
      <c r="P185" s="11">
        <v>0</v>
      </c>
      <c r="Q185" s="11">
        <v>0</v>
      </c>
      <c r="R185" s="11">
        <v>0</v>
      </c>
      <c r="S185" s="11">
        <v>0</v>
      </c>
      <c r="T185" s="11">
        <v>0</v>
      </c>
      <c r="U185" s="11">
        <v>0</v>
      </c>
      <c r="V185" s="11">
        <v>0</v>
      </c>
      <c r="W185" s="11">
        <v>0</v>
      </c>
      <c r="X185" s="11">
        <v>0</v>
      </c>
      <c r="Y185" s="11">
        <v>0</v>
      </c>
      <c r="Z185" s="11">
        <v>0</v>
      </c>
      <c r="AA185" s="11">
        <v>0</v>
      </c>
      <c r="AB185" s="11">
        <v>0</v>
      </c>
      <c r="AC185" s="11">
        <v>0</v>
      </c>
      <c r="AD185" s="11">
        <v>0</v>
      </c>
      <c r="AE185" s="11">
        <v>0</v>
      </c>
      <c r="AF185" s="11">
        <v>0</v>
      </c>
      <c r="AG185" s="11">
        <v>0</v>
      </c>
      <c r="AH185" s="11">
        <v>0</v>
      </c>
      <c r="AI185" s="11">
        <v>0</v>
      </c>
      <c r="AJ185" s="11">
        <v>0</v>
      </c>
      <c r="AK185" s="11">
        <v>0</v>
      </c>
      <c r="AL185" s="11">
        <v>0</v>
      </c>
      <c r="AM185" s="11">
        <v>0</v>
      </c>
      <c r="AN185" s="11">
        <v>0</v>
      </c>
      <c r="AO185" s="11">
        <v>0</v>
      </c>
      <c r="AP185" s="11">
        <v>0</v>
      </c>
      <c r="AQ185" s="11">
        <v>0</v>
      </c>
      <c r="AR185" s="11">
        <v>0</v>
      </c>
      <c r="AS185" s="11">
        <v>0</v>
      </c>
      <c r="AT185" s="11">
        <v>0</v>
      </c>
      <c r="AU185" s="11">
        <v>0</v>
      </c>
      <c r="AV185" s="11">
        <v>0</v>
      </c>
      <c r="AW185" s="11">
        <v>0</v>
      </c>
      <c r="AX185" s="11">
        <v>0</v>
      </c>
      <c r="AY185" s="11">
        <v>0</v>
      </c>
      <c r="AZ185" s="11">
        <v>0</v>
      </c>
      <c r="BA185" s="11">
        <v>0</v>
      </c>
      <c r="BB185" s="11">
        <v>0</v>
      </c>
      <c r="BC185" s="11">
        <v>0</v>
      </c>
      <c r="BD185" s="11">
        <v>0</v>
      </c>
      <c r="BE185" s="11">
        <v>0</v>
      </c>
      <c r="BF185" s="11">
        <v>0</v>
      </c>
      <c r="BG185" s="11">
        <v>0</v>
      </c>
      <c r="BH185" s="11">
        <v>0</v>
      </c>
      <c r="BI185" s="11">
        <v>0</v>
      </c>
      <c r="BJ185" s="11">
        <v>0</v>
      </c>
      <c r="BK185" s="11">
        <v>0</v>
      </c>
      <c r="BL185" s="11">
        <v>0</v>
      </c>
      <c r="BM185" s="11">
        <v>0</v>
      </c>
      <c r="BN185" s="11">
        <v>0</v>
      </c>
      <c r="BO185" s="174"/>
      <c r="BP185" s="76" t="s">
        <v>16</v>
      </c>
      <c r="BQ185" s="84">
        <f>SUM(C185:BN185)</f>
        <v>0</v>
      </c>
      <c r="BR185" s="11">
        <v>0</v>
      </c>
      <c r="BS185" s="11">
        <v>0</v>
      </c>
      <c r="BT185" s="11">
        <v>0</v>
      </c>
      <c r="BU185" s="11">
        <v>0</v>
      </c>
      <c r="BV185" s="11">
        <v>0</v>
      </c>
      <c r="BW185" s="11">
        <v>0</v>
      </c>
      <c r="BX185" s="11">
        <v>0</v>
      </c>
      <c r="BY185" s="11">
        <v>0</v>
      </c>
      <c r="BZ185" s="11">
        <v>0</v>
      </c>
      <c r="CA185" s="11">
        <v>0</v>
      </c>
      <c r="CB185" s="11">
        <v>0</v>
      </c>
      <c r="CC185" s="11">
        <v>0</v>
      </c>
      <c r="CD185" s="11">
        <v>0</v>
      </c>
      <c r="CE185" s="11">
        <v>0</v>
      </c>
      <c r="CF185" s="11">
        <v>0</v>
      </c>
      <c r="CG185" s="11">
        <v>0</v>
      </c>
      <c r="CH185" s="11">
        <v>0</v>
      </c>
      <c r="CI185" s="175"/>
      <c r="CJ185" s="76" t="s">
        <v>16</v>
      </c>
      <c r="CK185" s="46">
        <f>SUM(BR185:CI185)</f>
        <v>0</v>
      </c>
      <c r="CL185" s="76" t="s">
        <v>16</v>
      </c>
      <c r="CM185" s="46">
        <f>SUM(CK185+BQ185)</f>
        <v>0</v>
      </c>
    </row>
    <row r="186" spans="1:91" x14ac:dyDescent="0.25">
      <c r="B186" s="329"/>
      <c r="C186" s="4"/>
      <c r="D186" s="11">
        <f t="shared" ref="D186:BN186" si="91">SUM((D183+D184)*D185)</f>
        <v>0</v>
      </c>
      <c r="E186" s="11">
        <f t="shared" si="91"/>
        <v>0</v>
      </c>
      <c r="F186" s="11">
        <f t="shared" si="91"/>
        <v>0</v>
      </c>
      <c r="G186" s="11">
        <f t="shared" si="91"/>
        <v>0</v>
      </c>
      <c r="H186" s="11">
        <f t="shared" si="91"/>
        <v>0</v>
      </c>
      <c r="I186" s="11">
        <f t="shared" si="91"/>
        <v>0</v>
      </c>
      <c r="J186" s="11">
        <f t="shared" si="91"/>
        <v>0</v>
      </c>
      <c r="K186" s="11">
        <f t="shared" si="91"/>
        <v>0</v>
      </c>
      <c r="L186" s="11">
        <f t="shared" si="91"/>
        <v>0</v>
      </c>
      <c r="M186" s="11">
        <f t="shared" si="91"/>
        <v>0</v>
      </c>
      <c r="N186" s="11">
        <f t="shared" si="91"/>
        <v>0</v>
      </c>
      <c r="O186" s="11">
        <f t="shared" si="91"/>
        <v>0</v>
      </c>
      <c r="P186" s="11">
        <f t="shared" si="91"/>
        <v>0</v>
      </c>
      <c r="Q186" s="11">
        <f t="shared" si="91"/>
        <v>0</v>
      </c>
      <c r="R186" s="11">
        <f t="shared" si="91"/>
        <v>0</v>
      </c>
      <c r="S186" s="11">
        <f t="shared" si="91"/>
        <v>0</v>
      </c>
      <c r="T186" s="11">
        <f t="shared" si="91"/>
        <v>0</v>
      </c>
      <c r="U186" s="11">
        <f t="shared" si="91"/>
        <v>0</v>
      </c>
      <c r="V186" s="11">
        <f t="shared" si="91"/>
        <v>0</v>
      </c>
      <c r="W186" s="11">
        <f t="shared" si="91"/>
        <v>0</v>
      </c>
      <c r="X186" s="11">
        <f t="shared" si="91"/>
        <v>0</v>
      </c>
      <c r="Y186" s="11">
        <f t="shared" si="91"/>
        <v>0</v>
      </c>
      <c r="Z186" s="11">
        <f t="shared" si="91"/>
        <v>0</v>
      </c>
      <c r="AA186" s="11">
        <f t="shared" si="91"/>
        <v>0</v>
      </c>
      <c r="AB186" s="11">
        <f t="shared" si="91"/>
        <v>0</v>
      </c>
      <c r="AC186" s="11">
        <f t="shared" si="91"/>
        <v>0</v>
      </c>
      <c r="AD186" s="11">
        <f t="shared" si="91"/>
        <v>0</v>
      </c>
      <c r="AE186" s="11">
        <f t="shared" si="91"/>
        <v>0</v>
      </c>
      <c r="AF186" s="11">
        <f t="shared" si="91"/>
        <v>0</v>
      </c>
      <c r="AG186" s="11">
        <f t="shared" si="91"/>
        <v>0</v>
      </c>
      <c r="AH186" s="11">
        <f t="shared" si="91"/>
        <v>0</v>
      </c>
      <c r="AI186" s="11">
        <f t="shared" si="91"/>
        <v>0</v>
      </c>
      <c r="AJ186" s="11">
        <f t="shared" si="91"/>
        <v>0</v>
      </c>
      <c r="AK186" s="11">
        <f t="shared" si="91"/>
        <v>0</v>
      </c>
      <c r="AL186" s="11">
        <f t="shared" si="91"/>
        <v>0</v>
      </c>
      <c r="AM186" s="11">
        <f t="shared" si="91"/>
        <v>0</v>
      </c>
      <c r="AN186" s="11">
        <f t="shared" si="91"/>
        <v>0</v>
      </c>
      <c r="AO186" s="11">
        <f t="shared" si="91"/>
        <v>0</v>
      </c>
      <c r="AP186" s="11">
        <f t="shared" si="91"/>
        <v>0</v>
      </c>
      <c r="AQ186" s="11">
        <f t="shared" si="91"/>
        <v>0</v>
      </c>
      <c r="AR186" s="11">
        <f t="shared" si="91"/>
        <v>0</v>
      </c>
      <c r="AS186" s="11">
        <f t="shared" si="91"/>
        <v>0</v>
      </c>
      <c r="AT186" s="11">
        <f t="shared" si="91"/>
        <v>0</v>
      </c>
      <c r="AU186" s="11">
        <f t="shared" si="91"/>
        <v>0</v>
      </c>
      <c r="AV186" s="11">
        <f t="shared" si="91"/>
        <v>0</v>
      </c>
      <c r="AW186" s="11">
        <f t="shared" si="91"/>
        <v>0</v>
      </c>
      <c r="AX186" s="11">
        <f t="shared" si="91"/>
        <v>0</v>
      </c>
      <c r="AY186" s="11">
        <f t="shared" si="91"/>
        <v>0</v>
      </c>
      <c r="AZ186" s="11">
        <f t="shared" si="91"/>
        <v>0</v>
      </c>
      <c r="BA186" s="11">
        <f t="shared" si="91"/>
        <v>0</v>
      </c>
      <c r="BB186" s="11">
        <f t="shared" si="91"/>
        <v>0</v>
      </c>
      <c r="BC186" s="11">
        <f t="shared" si="91"/>
        <v>0</v>
      </c>
      <c r="BD186" s="11">
        <f t="shared" si="91"/>
        <v>0</v>
      </c>
      <c r="BE186" s="11">
        <f t="shared" si="91"/>
        <v>0</v>
      </c>
      <c r="BF186" s="11">
        <f t="shared" si="91"/>
        <v>0</v>
      </c>
      <c r="BG186" s="11">
        <v>0</v>
      </c>
      <c r="BH186" s="11">
        <v>0</v>
      </c>
      <c r="BI186" s="11">
        <v>0</v>
      </c>
      <c r="BJ186" s="11">
        <v>0</v>
      </c>
      <c r="BK186" s="11">
        <f t="shared" si="91"/>
        <v>0</v>
      </c>
      <c r="BL186" s="11">
        <f t="shared" si="91"/>
        <v>0</v>
      </c>
      <c r="BM186" s="11">
        <f t="shared" si="91"/>
        <v>0</v>
      </c>
      <c r="BN186" s="11">
        <f t="shared" si="91"/>
        <v>0</v>
      </c>
      <c r="BO186" s="174"/>
      <c r="BP186" s="76" t="s">
        <v>27</v>
      </c>
      <c r="BQ186" s="84">
        <f>COUNTIF(D183:BN183,"&gt;0")</f>
        <v>0</v>
      </c>
      <c r="BR186" s="11">
        <v>0</v>
      </c>
      <c r="BS186" s="11">
        <f t="shared" ref="BS186:CH186" si="92">SUM((BS183+BS184)*BS185)</f>
        <v>0</v>
      </c>
      <c r="BT186" s="11">
        <f t="shared" si="92"/>
        <v>0</v>
      </c>
      <c r="BU186" s="11">
        <f t="shared" si="92"/>
        <v>0</v>
      </c>
      <c r="BV186" s="11">
        <f t="shared" si="92"/>
        <v>0</v>
      </c>
      <c r="BW186" s="11">
        <f t="shared" si="92"/>
        <v>0</v>
      </c>
      <c r="BX186" s="11">
        <f t="shared" si="92"/>
        <v>0</v>
      </c>
      <c r="BY186" s="11">
        <f t="shared" si="92"/>
        <v>0</v>
      </c>
      <c r="BZ186" s="11">
        <f t="shared" si="92"/>
        <v>0</v>
      </c>
      <c r="CA186" s="11">
        <f t="shared" si="92"/>
        <v>0</v>
      </c>
      <c r="CB186" s="11">
        <f t="shared" si="92"/>
        <v>0</v>
      </c>
      <c r="CC186" s="11">
        <f t="shared" si="92"/>
        <v>0</v>
      </c>
      <c r="CD186" s="11">
        <f t="shared" si="92"/>
        <v>0</v>
      </c>
      <c r="CE186" s="11">
        <f t="shared" si="92"/>
        <v>0</v>
      </c>
      <c r="CF186" s="11">
        <f t="shared" si="92"/>
        <v>0</v>
      </c>
      <c r="CG186" s="11">
        <f t="shared" si="92"/>
        <v>0</v>
      </c>
      <c r="CH186" s="11">
        <f t="shared" si="92"/>
        <v>0</v>
      </c>
      <c r="CI186" s="175"/>
      <c r="CJ186" s="76" t="s">
        <v>28</v>
      </c>
      <c r="CK186" s="46">
        <f>COUNTIF(BR183:CH183,"&gt;0")</f>
        <v>0</v>
      </c>
      <c r="CL186" s="76" t="s">
        <v>27</v>
      </c>
      <c r="CM186" s="46">
        <f>SUM(CK186+BQ186)</f>
        <v>0</v>
      </c>
    </row>
    <row r="187" spans="1:91" x14ac:dyDescent="0.25">
      <c r="A187" s="5">
        <v>46</v>
      </c>
      <c r="B187" s="327">
        <f>VLOOKUP(A187,'Numéro licences'!$H$4:$I$47,2)</f>
        <v>0</v>
      </c>
      <c r="C187" s="66" t="s">
        <v>4</v>
      </c>
      <c r="D187" s="166"/>
      <c r="E187" s="166"/>
      <c r="F187" s="166"/>
      <c r="G187" s="166"/>
      <c r="H187" s="166"/>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6"/>
      <c r="AY187" s="166"/>
      <c r="AZ187" s="166"/>
      <c r="BA187" s="166"/>
      <c r="BB187" s="166"/>
      <c r="BC187" s="166"/>
      <c r="BD187" s="166"/>
      <c r="BE187" s="166"/>
      <c r="BF187" s="166"/>
      <c r="BG187" s="166"/>
      <c r="BH187" s="166"/>
      <c r="BI187" s="166"/>
      <c r="BJ187" s="166"/>
      <c r="BK187" s="166"/>
      <c r="BL187" s="166"/>
      <c r="BM187" s="166"/>
      <c r="BN187" s="166"/>
      <c r="BO187" s="68">
        <f>SUM(D187:BN187)</f>
        <v>0</v>
      </c>
      <c r="BP187" s="76" t="s">
        <v>14</v>
      </c>
      <c r="BQ187" s="82">
        <f>SUM(BO187+BO188)</f>
        <v>0</v>
      </c>
      <c r="BR187" s="166"/>
      <c r="BS187" s="166"/>
      <c r="BT187" s="166"/>
      <c r="BU187" s="166"/>
      <c r="BV187" s="166"/>
      <c r="BW187" s="166"/>
      <c r="BX187" s="166"/>
      <c r="BY187" s="166"/>
      <c r="BZ187" s="166"/>
      <c r="CA187" s="166"/>
      <c r="CB187" s="166"/>
      <c r="CC187" s="166"/>
      <c r="CD187" s="166"/>
      <c r="CE187" s="166"/>
      <c r="CF187" s="166"/>
      <c r="CG187" s="166"/>
      <c r="CH187" s="166"/>
      <c r="CI187" s="40">
        <f>SUM(BR187:CH187)</f>
        <v>0</v>
      </c>
      <c r="CJ187" s="76" t="s">
        <v>14</v>
      </c>
      <c r="CK187" s="41">
        <f>SUM(CI187+CI188)</f>
        <v>0</v>
      </c>
      <c r="CL187" s="76" t="s">
        <v>14</v>
      </c>
      <c r="CM187" s="28">
        <f>SUM(BQ187+CK187)</f>
        <v>0</v>
      </c>
    </row>
    <row r="188" spans="1:91" x14ac:dyDescent="0.25">
      <c r="A188" s="34"/>
      <c r="B188" s="328"/>
      <c r="C188" s="66" t="s">
        <v>5</v>
      </c>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68">
        <f>SUM(D188:BN188)</f>
        <v>0</v>
      </c>
      <c r="BP188" s="76" t="s">
        <v>15</v>
      </c>
      <c r="BQ188" s="83">
        <f>SUM(D190:BN190)</f>
        <v>0</v>
      </c>
      <c r="BR188" s="11"/>
      <c r="BS188" s="11"/>
      <c r="BT188" s="11"/>
      <c r="BU188" s="11"/>
      <c r="BV188" s="11"/>
      <c r="BW188" s="11"/>
      <c r="BX188" s="11"/>
      <c r="BY188" s="11"/>
      <c r="BZ188" s="11"/>
      <c r="CA188" s="11"/>
      <c r="CB188" s="11"/>
      <c r="CC188" s="11"/>
      <c r="CD188" s="11"/>
      <c r="CE188" s="11"/>
      <c r="CF188" s="11"/>
      <c r="CG188" s="11"/>
      <c r="CH188" s="11"/>
      <c r="CI188" s="40">
        <f>SUM(BR188:CH188)</f>
        <v>0</v>
      </c>
      <c r="CJ188" s="76" t="s">
        <v>15</v>
      </c>
      <c r="CK188" s="70">
        <f>SUM(BR190:CH190)</f>
        <v>0</v>
      </c>
      <c r="CL188" s="76" t="s">
        <v>15</v>
      </c>
      <c r="CM188" s="71">
        <f>SUM(CK188+BQ188)</f>
        <v>0</v>
      </c>
    </row>
    <row r="189" spans="1:91" x14ac:dyDescent="0.25">
      <c r="B189" s="328"/>
      <c r="C189" s="4"/>
      <c r="D189" s="11">
        <v>0</v>
      </c>
      <c r="E189" s="11">
        <v>0</v>
      </c>
      <c r="F189" s="11">
        <v>0</v>
      </c>
      <c r="G189" s="11">
        <v>0</v>
      </c>
      <c r="H189" s="11">
        <v>0</v>
      </c>
      <c r="I189" s="11">
        <v>0</v>
      </c>
      <c r="J189" s="11">
        <v>0</v>
      </c>
      <c r="K189" s="11">
        <v>0</v>
      </c>
      <c r="L189" s="11">
        <v>0</v>
      </c>
      <c r="M189" s="11">
        <v>0</v>
      </c>
      <c r="N189" s="11">
        <v>0</v>
      </c>
      <c r="O189" s="11">
        <v>0</v>
      </c>
      <c r="P189" s="11">
        <v>0</v>
      </c>
      <c r="Q189" s="11">
        <v>0</v>
      </c>
      <c r="R189" s="11">
        <v>0</v>
      </c>
      <c r="S189" s="11">
        <v>0</v>
      </c>
      <c r="T189" s="11">
        <v>0</v>
      </c>
      <c r="U189" s="11">
        <v>0</v>
      </c>
      <c r="V189" s="11">
        <v>0</v>
      </c>
      <c r="W189" s="11">
        <v>0</v>
      </c>
      <c r="X189" s="11">
        <v>0</v>
      </c>
      <c r="Y189" s="11">
        <v>0</v>
      </c>
      <c r="Z189" s="11">
        <v>0</v>
      </c>
      <c r="AA189" s="11">
        <v>0</v>
      </c>
      <c r="AB189" s="11">
        <v>0</v>
      </c>
      <c r="AC189" s="11">
        <v>0</v>
      </c>
      <c r="AD189" s="11">
        <v>0</v>
      </c>
      <c r="AE189" s="11">
        <v>0</v>
      </c>
      <c r="AF189" s="11">
        <v>0</v>
      </c>
      <c r="AG189" s="11">
        <v>0</v>
      </c>
      <c r="AH189" s="11">
        <v>0</v>
      </c>
      <c r="AI189" s="11">
        <v>0</v>
      </c>
      <c r="AJ189" s="11">
        <v>0</v>
      </c>
      <c r="AK189" s="11">
        <v>0</v>
      </c>
      <c r="AL189" s="11">
        <v>0</v>
      </c>
      <c r="AM189" s="11">
        <v>0</v>
      </c>
      <c r="AN189" s="11">
        <v>0</v>
      </c>
      <c r="AO189" s="11">
        <v>0</v>
      </c>
      <c r="AP189" s="11">
        <v>0</v>
      </c>
      <c r="AQ189" s="11">
        <v>0</v>
      </c>
      <c r="AR189" s="11">
        <v>0</v>
      </c>
      <c r="AS189" s="11">
        <v>0</v>
      </c>
      <c r="AT189" s="11">
        <v>0</v>
      </c>
      <c r="AU189" s="11">
        <v>0</v>
      </c>
      <c r="AV189" s="11">
        <v>0</v>
      </c>
      <c r="AW189" s="11">
        <v>0</v>
      </c>
      <c r="AX189" s="11">
        <v>0</v>
      </c>
      <c r="AY189" s="11">
        <v>0</v>
      </c>
      <c r="AZ189" s="11">
        <v>0</v>
      </c>
      <c r="BA189" s="11">
        <v>0</v>
      </c>
      <c r="BB189" s="11">
        <v>0</v>
      </c>
      <c r="BC189" s="11">
        <v>0</v>
      </c>
      <c r="BD189" s="11">
        <v>0</v>
      </c>
      <c r="BE189" s="11">
        <v>0</v>
      </c>
      <c r="BF189" s="11">
        <v>0</v>
      </c>
      <c r="BG189" s="11">
        <v>0</v>
      </c>
      <c r="BH189" s="11">
        <v>0</v>
      </c>
      <c r="BI189" s="11">
        <v>0</v>
      </c>
      <c r="BJ189" s="11">
        <v>0</v>
      </c>
      <c r="BK189" s="11">
        <v>0</v>
      </c>
      <c r="BL189" s="11">
        <v>0</v>
      </c>
      <c r="BM189" s="11">
        <v>0</v>
      </c>
      <c r="BN189" s="11">
        <v>0</v>
      </c>
      <c r="BO189" s="174"/>
      <c r="BP189" s="76" t="s">
        <v>16</v>
      </c>
      <c r="BQ189" s="84">
        <f>SUM(C189:BN189)</f>
        <v>0</v>
      </c>
      <c r="BR189" s="11">
        <v>0</v>
      </c>
      <c r="BS189" s="11">
        <v>0</v>
      </c>
      <c r="BT189" s="11">
        <v>0</v>
      </c>
      <c r="BU189" s="11">
        <v>0</v>
      </c>
      <c r="BV189" s="11">
        <v>0</v>
      </c>
      <c r="BW189" s="11">
        <v>0</v>
      </c>
      <c r="BX189" s="11">
        <v>0</v>
      </c>
      <c r="BY189" s="11">
        <v>0</v>
      </c>
      <c r="BZ189" s="11">
        <v>0</v>
      </c>
      <c r="CA189" s="11">
        <v>0</v>
      </c>
      <c r="CB189" s="11">
        <v>0</v>
      </c>
      <c r="CC189" s="11">
        <v>0</v>
      </c>
      <c r="CD189" s="11">
        <v>0</v>
      </c>
      <c r="CE189" s="11">
        <v>0</v>
      </c>
      <c r="CF189" s="11">
        <v>0</v>
      </c>
      <c r="CG189" s="11">
        <v>0</v>
      </c>
      <c r="CH189" s="11">
        <v>0</v>
      </c>
      <c r="CI189" s="175"/>
      <c r="CJ189" s="76" t="s">
        <v>16</v>
      </c>
      <c r="CK189" s="46">
        <f>SUM(BR189:CI189)</f>
        <v>0</v>
      </c>
      <c r="CL189" s="76" t="s">
        <v>16</v>
      </c>
      <c r="CM189" s="46">
        <f>SUM(CK189+BQ189)</f>
        <v>0</v>
      </c>
    </row>
    <row r="190" spans="1:91" x14ac:dyDescent="0.25">
      <c r="B190" s="329"/>
      <c r="C190" s="4"/>
      <c r="D190" s="11">
        <f t="shared" ref="D190:BN190" si="93">SUM((D187+D188)*D189)</f>
        <v>0</v>
      </c>
      <c r="E190" s="11">
        <f t="shared" si="93"/>
        <v>0</v>
      </c>
      <c r="F190" s="11">
        <f t="shared" si="93"/>
        <v>0</v>
      </c>
      <c r="G190" s="11">
        <f t="shared" si="93"/>
        <v>0</v>
      </c>
      <c r="H190" s="11">
        <f t="shared" si="93"/>
        <v>0</v>
      </c>
      <c r="I190" s="11">
        <f t="shared" si="93"/>
        <v>0</v>
      </c>
      <c r="J190" s="11">
        <f t="shared" si="93"/>
        <v>0</v>
      </c>
      <c r="K190" s="11">
        <f t="shared" si="93"/>
        <v>0</v>
      </c>
      <c r="L190" s="11">
        <f t="shared" si="93"/>
        <v>0</v>
      </c>
      <c r="M190" s="11">
        <f t="shared" si="93"/>
        <v>0</v>
      </c>
      <c r="N190" s="11">
        <f t="shared" si="93"/>
        <v>0</v>
      </c>
      <c r="O190" s="11">
        <f t="shared" si="93"/>
        <v>0</v>
      </c>
      <c r="P190" s="11">
        <f t="shared" si="93"/>
        <v>0</v>
      </c>
      <c r="Q190" s="11">
        <f t="shared" si="93"/>
        <v>0</v>
      </c>
      <c r="R190" s="11">
        <f t="shared" si="93"/>
        <v>0</v>
      </c>
      <c r="S190" s="11">
        <f t="shared" si="93"/>
        <v>0</v>
      </c>
      <c r="T190" s="11">
        <f t="shared" si="93"/>
        <v>0</v>
      </c>
      <c r="U190" s="11">
        <f t="shared" si="93"/>
        <v>0</v>
      </c>
      <c r="V190" s="11">
        <f t="shared" si="93"/>
        <v>0</v>
      </c>
      <c r="W190" s="11">
        <f t="shared" si="93"/>
        <v>0</v>
      </c>
      <c r="X190" s="11">
        <f t="shared" si="93"/>
        <v>0</v>
      </c>
      <c r="Y190" s="11">
        <f t="shared" si="93"/>
        <v>0</v>
      </c>
      <c r="Z190" s="11">
        <f t="shared" si="93"/>
        <v>0</v>
      </c>
      <c r="AA190" s="11">
        <f t="shared" si="93"/>
        <v>0</v>
      </c>
      <c r="AB190" s="11">
        <f t="shared" si="93"/>
        <v>0</v>
      </c>
      <c r="AC190" s="11">
        <f t="shared" si="93"/>
        <v>0</v>
      </c>
      <c r="AD190" s="11">
        <f t="shared" si="93"/>
        <v>0</v>
      </c>
      <c r="AE190" s="11">
        <f t="shared" si="93"/>
        <v>0</v>
      </c>
      <c r="AF190" s="11">
        <f t="shared" si="93"/>
        <v>0</v>
      </c>
      <c r="AG190" s="11">
        <f t="shared" si="93"/>
        <v>0</v>
      </c>
      <c r="AH190" s="11">
        <f t="shared" si="93"/>
        <v>0</v>
      </c>
      <c r="AI190" s="11">
        <f t="shared" si="93"/>
        <v>0</v>
      </c>
      <c r="AJ190" s="11">
        <f t="shared" si="93"/>
        <v>0</v>
      </c>
      <c r="AK190" s="11">
        <f t="shared" si="93"/>
        <v>0</v>
      </c>
      <c r="AL190" s="11">
        <f t="shared" si="93"/>
        <v>0</v>
      </c>
      <c r="AM190" s="11">
        <f t="shared" si="93"/>
        <v>0</v>
      </c>
      <c r="AN190" s="11">
        <f t="shared" si="93"/>
        <v>0</v>
      </c>
      <c r="AO190" s="11">
        <f t="shared" si="93"/>
        <v>0</v>
      </c>
      <c r="AP190" s="11">
        <f t="shared" si="93"/>
        <v>0</v>
      </c>
      <c r="AQ190" s="11">
        <f t="shared" si="93"/>
        <v>0</v>
      </c>
      <c r="AR190" s="11">
        <f t="shared" si="93"/>
        <v>0</v>
      </c>
      <c r="AS190" s="11">
        <f t="shared" si="93"/>
        <v>0</v>
      </c>
      <c r="AT190" s="11">
        <f t="shared" si="93"/>
        <v>0</v>
      </c>
      <c r="AU190" s="11">
        <f t="shared" si="93"/>
        <v>0</v>
      </c>
      <c r="AV190" s="11">
        <f t="shared" si="93"/>
        <v>0</v>
      </c>
      <c r="AW190" s="11">
        <f t="shared" si="93"/>
        <v>0</v>
      </c>
      <c r="AX190" s="11">
        <f t="shared" si="93"/>
        <v>0</v>
      </c>
      <c r="AY190" s="11">
        <f t="shared" si="93"/>
        <v>0</v>
      </c>
      <c r="AZ190" s="11">
        <f t="shared" si="93"/>
        <v>0</v>
      </c>
      <c r="BA190" s="11">
        <f t="shared" si="93"/>
        <v>0</v>
      </c>
      <c r="BB190" s="11">
        <f t="shared" si="93"/>
        <v>0</v>
      </c>
      <c r="BC190" s="11">
        <f t="shared" si="93"/>
        <v>0</v>
      </c>
      <c r="BD190" s="11">
        <f t="shared" si="93"/>
        <v>0</v>
      </c>
      <c r="BE190" s="11">
        <f t="shared" si="93"/>
        <v>0</v>
      </c>
      <c r="BF190" s="11">
        <f t="shared" si="93"/>
        <v>0</v>
      </c>
      <c r="BG190" s="11">
        <v>0</v>
      </c>
      <c r="BH190" s="11">
        <v>0</v>
      </c>
      <c r="BI190" s="11">
        <v>0</v>
      </c>
      <c r="BJ190" s="11">
        <v>0</v>
      </c>
      <c r="BK190" s="11">
        <f t="shared" si="93"/>
        <v>0</v>
      </c>
      <c r="BL190" s="11">
        <f t="shared" si="93"/>
        <v>0</v>
      </c>
      <c r="BM190" s="11">
        <f t="shared" si="93"/>
        <v>0</v>
      </c>
      <c r="BN190" s="11">
        <f t="shared" si="93"/>
        <v>0</v>
      </c>
      <c r="BO190" s="174"/>
      <c r="BP190" s="76" t="s">
        <v>27</v>
      </c>
      <c r="BQ190" s="84">
        <f>COUNTIF(D187:BN187,"&gt;0")</f>
        <v>0</v>
      </c>
      <c r="BR190" s="11">
        <v>0</v>
      </c>
      <c r="BS190" s="11">
        <f t="shared" ref="BS190:CH190" si="94">SUM((BS187+BS188)*BS189)</f>
        <v>0</v>
      </c>
      <c r="BT190" s="11">
        <f t="shared" si="94"/>
        <v>0</v>
      </c>
      <c r="BU190" s="11">
        <f t="shared" si="94"/>
        <v>0</v>
      </c>
      <c r="BV190" s="11">
        <f t="shared" si="94"/>
        <v>0</v>
      </c>
      <c r="BW190" s="11">
        <f t="shared" si="94"/>
        <v>0</v>
      </c>
      <c r="BX190" s="11">
        <f t="shared" si="94"/>
        <v>0</v>
      </c>
      <c r="BY190" s="11">
        <f t="shared" si="94"/>
        <v>0</v>
      </c>
      <c r="BZ190" s="11">
        <f t="shared" si="94"/>
        <v>0</v>
      </c>
      <c r="CA190" s="11">
        <f t="shared" si="94"/>
        <v>0</v>
      </c>
      <c r="CB190" s="11">
        <f t="shared" si="94"/>
        <v>0</v>
      </c>
      <c r="CC190" s="11">
        <f t="shared" si="94"/>
        <v>0</v>
      </c>
      <c r="CD190" s="11">
        <f t="shared" si="94"/>
        <v>0</v>
      </c>
      <c r="CE190" s="11">
        <f t="shared" si="94"/>
        <v>0</v>
      </c>
      <c r="CF190" s="11">
        <f t="shared" si="94"/>
        <v>0</v>
      </c>
      <c r="CG190" s="11">
        <f t="shared" si="94"/>
        <v>0</v>
      </c>
      <c r="CH190" s="11">
        <f t="shared" si="94"/>
        <v>0</v>
      </c>
      <c r="CI190" s="175"/>
      <c r="CJ190" s="76" t="s">
        <v>28</v>
      </c>
      <c r="CK190" s="46">
        <f>COUNTIF(BR187:CH187,"&gt;0")</f>
        <v>0</v>
      </c>
      <c r="CL190" s="76" t="s">
        <v>27</v>
      </c>
      <c r="CM190" s="46">
        <f>SUM(CK190+BQ190)</f>
        <v>0</v>
      </c>
    </row>
    <row r="191" spans="1:91" x14ac:dyDescent="0.25">
      <c r="B191" s="72"/>
      <c r="C191" s="21" t="s">
        <v>10</v>
      </c>
      <c r="BP191" s="77"/>
    </row>
    <row r="192" spans="1:91" x14ac:dyDescent="0.25">
      <c r="B192" s="12"/>
      <c r="C192" s="39" t="s">
        <v>11</v>
      </c>
    </row>
    <row r="193" spans="1:91" ht="13.8" thickBot="1" x14ac:dyDescent="0.3"/>
    <row r="194" spans="1:91" ht="14.4" thickBot="1" x14ac:dyDescent="0.3">
      <c r="C194" s="195" t="s">
        <v>70</v>
      </c>
      <c r="D194" s="194">
        <f>COUNTIF(D7:D190,D4)</f>
        <v>0</v>
      </c>
      <c r="E194" s="194">
        <f t="shared" ref="E194:BT194" si="95">COUNTIF(E7:E190,E4)</f>
        <v>0</v>
      </c>
      <c r="F194" s="194">
        <f t="shared" si="95"/>
        <v>0</v>
      </c>
      <c r="G194" s="194">
        <f t="shared" si="95"/>
        <v>0</v>
      </c>
      <c r="H194" s="194">
        <f t="shared" si="95"/>
        <v>0</v>
      </c>
      <c r="I194" s="194">
        <f t="shared" si="95"/>
        <v>0</v>
      </c>
      <c r="J194" s="194">
        <f t="shared" si="95"/>
        <v>0</v>
      </c>
      <c r="K194" s="194">
        <f t="shared" si="95"/>
        <v>92</v>
      </c>
      <c r="L194" s="194">
        <f t="shared" si="95"/>
        <v>0</v>
      </c>
      <c r="M194" s="194">
        <f t="shared" si="95"/>
        <v>92</v>
      </c>
      <c r="N194" s="194">
        <f t="shared" si="95"/>
        <v>0</v>
      </c>
      <c r="O194" s="194">
        <f t="shared" si="95"/>
        <v>2</v>
      </c>
      <c r="P194" s="194">
        <f t="shared" si="95"/>
        <v>0</v>
      </c>
      <c r="Q194" s="194">
        <f t="shared" si="95"/>
        <v>0</v>
      </c>
      <c r="R194" s="194">
        <f t="shared" si="95"/>
        <v>0</v>
      </c>
      <c r="S194" s="194">
        <f t="shared" si="95"/>
        <v>92</v>
      </c>
      <c r="T194" s="194">
        <f t="shared" si="95"/>
        <v>0</v>
      </c>
      <c r="U194" s="194">
        <f t="shared" si="95"/>
        <v>92</v>
      </c>
      <c r="V194" s="194">
        <f t="shared" si="95"/>
        <v>0</v>
      </c>
      <c r="W194" s="194">
        <f t="shared" si="95"/>
        <v>0</v>
      </c>
      <c r="X194" s="194">
        <f t="shared" si="95"/>
        <v>92</v>
      </c>
      <c r="Y194" s="194">
        <f t="shared" si="95"/>
        <v>0</v>
      </c>
      <c r="Z194" s="194">
        <f t="shared" si="95"/>
        <v>0</v>
      </c>
      <c r="AA194" s="194">
        <f t="shared" si="95"/>
        <v>92</v>
      </c>
      <c r="AB194" s="194">
        <f t="shared" si="95"/>
        <v>0</v>
      </c>
      <c r="AC194" s="194">
        <f t="shared" si="95"/>
        <v>92</v>
      </c>
      <c r="AD194" s="194">
        <f t="shared" si="95"/>
        <v>2</v>
      </c>
      <c r="AE194" s="194">
        <f t="shared" si="95"/>
        <v>92</v>
      </c>
      <c r="AF194" s="194">
        <f t="shared" si="95"/>
        <v>92</v>
      </c>
      <c r="AG194" s="194">
        <f t="shared" si="95"/>
        <v>92</v>
      </c>
      <c r="AH194" s="194">
        <f t="shared" si="95"/>
        <v>92</v>
      </c>
      <c r="AI194" s="194">
        <f t="shared" si="95"/>
        <v>0</v>
      </c>
      <c r="AJ194" s="194">
        <f t="shared" si="95"/>
        <v>0</v>
      </c>
      <c r="AK194" s="194">
        <f t="shared" si="95"/>
        <v>92</v>
      </c>
      <c r="AL194" s="194">
        <f t="shared" si="95"/>
        <v>92</v>
      </c>
      <c r="AM194" s="194">
        <f t="shared" si="95"/>
        <v>92</v>
      </c>
      <c r="AN194" s="194">
        <f t="shared" si="95"/>
        <v>0</v>
      </c>
      <c r="AO194" s="194">
        <f t="shared" si="95"/>
        <v>92</v>
      </c>
      <c r="AP194" s="194">
        <f t="shared" si="95"/>
        <v>0</v>
      </c>
      <c r="AQ194" s="194">
        <f t="shared" si="95"/>
        <v>0</v>
      </c>
      <c r="AR194" s="194">
        <f t="shared" si="95"/>
        <v>92</v>
      </c>
      <c r="AS194" s="194">
        <f t="shared" si="95"/>
        <v>92</v>
      </c>
      <c r="AT194" s="194">
        <f t="shared" si="95"/>
        <v>92</v>
      </c>
      <c r="AU194" s="194">
        <f t="shared" si="95"/>
        <v>2</v>
      </c>
      <c r="AV194" s="194">
        <f t="shared" si="95"/>
        <v>0</v>
      </c>
      <c r="AW194" s="194">
        <f t="shared" si="95"/>
        <v>92</v>
      </c>
      <c r="AX194" s="194">
        <f t="shared" si="95"/>
        <v>92</v>
      </c>
      <c r="AY194" s="194">
        <f t="shared" si="95"/>
        <v>0</v>
      </c>
      <c r="AZ194" s="194">
        <f t="shared" si="95"/>
        <v>0</v>
      </c>
      <c r="BA194" s="194">
        <f t="shared" si="95"/>
        <v>0</v>
      </c>
      <c r="BB194" s="194">
        <f t="shared" si="95"/>
        <v>0</v>
      </c>
      <c r="BC194" s="194">
        <f t="shared" si="95"/>
        <v>92</v>
      </c>
      <c r="BD194" s="194">
        <f t="shared" si="95"/>
        <v>92</v>
      </c>
      <c r="BE194" s="194">
        <f t="shared" si="95"/>
        <v>2</v>
      </c>
      <c r="BF194" s="194">
        <f t="shared" si="95"/>
        <v>92</v>
      </c>
      <c r="BG194" s="194"/>
      <c r="BH194" s="194"/>
      <c r="BI194" s="194"/>
      <c r="BJ194" s="194"/>
      <c r="BK194" s="194">
        <f t="shared" si="95"/>
        <v>0</v>
      </c>
      <c r="BL194" s="194">
        <f t="shared" si="95"/>
        <v>0</v>
      </c>
      <c r="BM194" s="194">
        <f t="shared" si="95"/>
        <v>0</v>
      </c>
      <c r="BN194" s="194">
        <f t="shared" si="95"/>
        <v>92</v>
      </c>
      <c r="BO194" s="200">
        <f>SUM(D194:BN194)</f>
        <v>2216</v>
      </c>
      <c r="BP194" s="202" t="s">
        <v>70</v>
      </c>
      <c r="BQ194" s="194"/>
      <c r="BR194" s="194">
        <f t="shared" si="95"/>
        <v>3</v>
      </c>
      <c r="BS194" s="194">
        <f t="shared" si="95"/>
        <v>11</v>
      </c>
      <c r="BT194" s="194">
        <f t="shared" si="95"/>
        <v>0</v>
      </c>
      <c r="BU194" s="194">
        <f t="shared" ref="BU194:CH194" si="96">COUNTIF(BU7:BU190,BU4)</f>
        <v>92</v>
      </c>
      <c r="BV194" s="194">
        <f t="shared" si="96"/>
        <v>92</v>
      </c>
      <c r="BW194" s="194">
        <f t="shared" si="96"/>
        <v>92</v>
      </c>
      <c r="BX194" s="194">
        <f t="shared" si="96"/>
        <v>92</v>
      </c>
      <c r="BY194" s="194">
        <f t="shared" si="96"/>
        <v>92</v>
      </c>
      <c r="BZ194" s="194">
        <f t="shared" si="96"/>
        <v>92</v>
      </c>
      <c r="CA194" s="194">
        <f t="shared" si="96"/>
        <v>92</v>
      </c>
      <c r="CB194" s="194">
        <f t="shared" si="96"/>
        <v>92</v>
      </c>
      <c r="CC194" s="194">
        <f t="shared" si="96"/>
        <v>92</v>
      </c>
      <c r="CD194" s="194">
        <f t="shared" si="96"/>
        <v>92</v>
      </c>
      <c r="CE194" s="194">
        <f t="shared" si="96"/>
        <v>92</v>
      </c>
      <c r="CF194" s="194">
        <f t="shared" si="96"/>
        <v>92</v>
      </c>
      <c r="CG194" s="194">
        <f t="shared" si="96"/>
        <v>92</v>
      </c>
      <c r="CH194" s="194">
        <f t="shared" si="96"/>
        <v>92</v>
      </c>
      <c r="CI194" s="197">
        <f>SUM(BR194:CH194)</f>
        <v>1302</v>
      </c>
      <c r="CJ194" s="202" t="s">
        <v>70</v>
      </c>
      <c r="CL194" s="195" t="s">
        <v>70</v>
      </c>
      <c r="CM194" s="197">
        <f>SUM(CI194+BO194)</f>
        <v>3518</v>
      </c>
    </row>
    <row r="195" spans="1:91" ht="14.4" thickBot="1" x14ac:dyDescent="0.3">
      <c r="C195" s="195" t="s">
        <v>71</v>
      </c>
      <c r="D195" s="194">
        <f>COUNTIF(D8:D191,D5)</f>
        <v>0</v>
      </c>
      <c r="E195" s="194">
        <f t="shared" ref="E195:BT195" si="97">COUNTIF(E8:E191,E5)</f>
        <v>0</v>
      </c>
      <c r="F195" s="194">
        <f t="shared" si="97"/>
        <v>0</v>
      </c>
      <c r="G195" s="194">
        <f t="shared" si="97"/>
        <v>0</v>
      </c>
      <c r="H195" s="194">
        <f t="shared" si="97"/>
        <v>0</v>
      </c>
      <c r="I195" s="194">
        <f t="shared" si="97"/>
        <v>0</v>
      </c>
      <c r="J195" s="194">
        <f t="shared" si="97"/>
        <v>0</v>
      </c>
      <c r="K195" s="194">
        <f t="shared" si="97"/>
        <v>92</v>
      </c>
      <c r="L195" s="194">
        <f t="shared" si="97"/>
        <v>0</v>
      </c>
      <c r="M195" s="194">
        <f t="shared" si="97"/>
        <v>0</v>
      </c>
      <c r="N195" s="194">
        <f t="shared" si="97"/>
        <v>0</v>
      </c>
      <c r="O195" s="194">
        <f t="shared" si="97"/>
        <v>91</v>
      </c>
      <c r="P195" s="194">
        <f t="shared" si="97"/>
        <v>0</v>
      </c>
      <c r="Q195" s="194">
        <f t="shared" si="97"/>
        <v>0</v>
      </c>
      <c r="R195" s="194">
        <f t="shared" si="97"/>
        <v>0</v>
      </c>
      <c r="S195" s="194">
        <f t="shared" si="97"/>
        <v>92</v>
      </c>
      <c r="T195" s="194">
        <f t="shared" si="97"/>
        <v>0</v>
      </c>
      <c r="U195" s="194">
        <f t="shared" si="97"/>
        <v>92</v>
      </c>
      <c r="V195" s="194">
        <f t="shared" si="97"/>
        <v>0</v>
      </c>
      <c r="W195" s="194">
        <f t="shared" si="97"/>
        <v>0</v>
      </c>
      <c r="X195" s="194">
        <f t="shared" si="97"/>
        <v>92</v>
      </c>
      <c r="Y195" s="194">
        <f t="shared" si="97"/>
        <v>0</v>
      </c>
      <c r="Z195" s="194">
        <f t="shared" si="97"/>
        <v>0</v>
      </c>
      <c r="AA195" s="194">
        <f t="shared" si="97"/>
        <v>0</v>
      </c>
      <c r="AB195" s="194">
        <f t="shared" si="97"/>
        <v>0</v>
      </c>
      <c r="AC195" s="194">
        <f t="shared" si="97"/>
        <v>92</v>
      </c>
      <c r="AD195" s="194">
        <f t="shared" si="97"/>
        <v>0</v>
      </c>
      <c r="AE195" s="194">
        <f t="shared" si="97"/>
        <v>92</v>
      </c>
      <c r="AF195" s="194">
        <f t="shared" si="97"/>
        <v>92</v>
      </c>
      <c r="AG195" s="194">
        <f t="shared" si="97"/>
        <v>92</v>
      </c>
      <c r="AH195" s="194">
        <f t="shared" si="97"/>
        <v>92</v>
      </c>
      <c r="AI195" s="194">
        <f t="shared" si="97"/>
        <v>0</v>
      </c>
      <c r="AJ195" s="194">
        <f t="shared" si="97"/>
        <v>0</v>
      </c>
      <c r="AK195" s="194">
        <f t="shared" si="97"/>
        <v>92</v>
      </c>
      <c r="AL195" s="194">
        <f t="shared" si="97"/>
        <v>92</v>
      </c>
      <c r="AM195" s="194">
        <f t="shared" si="97"/>
        <v>92</v>
      </c>
      <c r="AN195" s="194">
        <f t="shared" si="97"/>
        <v>0</v>
      </c>
      <c r="AO195" s="194">
        <f t="shared" si="97"/>
        <v>0</v>
      </c>
      <c r="AP195" s="194">
        <f t="shared" si="97"/>
        <v>0</v>
      </c>
      <c r="AQ195" s="194">
        <f t="shared" si="97"/>
        <v>0</v>
      </c>
      <c r="AR195" s="194">
        <f t="shared" si="97"/>
        <v>92</v>
      </c>
      <c r="AS195" s="194">
        <f t="shared" si="97"/>
        <v>92</v>
      </c>
      <c r="AT195" s="194">
        <f t="shared" si="97"/>
        <v>92</v>
      </c>
      <c r="AU195" s="194">
        <f t="shared" si="97"/>
        <v>91</v>
      </c>
      <c r="AV195" s="194">
        <f t="shared" si="97"/>
        <v>0</v>
      </c>
      <c r="AW195" s="194">
        <f t="shared" si="97"/>
        <v>0</v>
      </c>
      <c r="AX195" s="194">
        <f t="shared" si="97"/>
        <v>0</v>
      </c>
      <c r="AY195" s="194">
        <f t="shared" si="97"/>
        <v>92</v>
      </c>
      <c r="AZ195" s="194">
        <f t="shared" si="97"/>
        <v>0</v>
      </c>
      <c r="BA195" s="194">
        <f t="shared" si="97"/>
        <v>0</v>
      </c>
      <c r="BB195" s="194">
        <f t="shared" si="97"/>
        <v>0</v>
      </c>
      <c r="BC195" s="194">
        <f t="shared" si="97"/>
        <v>92</v>
      </c>
      <c r="BD195" s="194">
        <f t="shared" si="97"/>
        <v>92</v>
      </c>
      <c r="BE195" s="194">
        <f t="shared" si="97"/>
        <v>91</v>
      </c>
      <c r="BF195" s="194">
        <f t="shared" si="97"/>
        <v>92</v>
      </c>
      <c r="BG195" s="194"/>
      <c r="BH195" s="194"/>
      <c r="BI195" s="194"/>
      <c r="BJ195" s="194"/>
      <c r="BK195" s="194">
        <f t="shared" si="97"/>
        <v>0</v>
      </c>
      <c r="BL195" s="194">
        <f t="shared" si="97"/>
        <v>0</v>
      </c>
      <c r="BM195" s="194">
        <f t="shared" si="97"/>
        <v>0</v>
      </c>
      <c r="BN195" s="194">
        <f t="shared" si="97"/>
        <v>92</v>
      </c>
      <c r="BO195" s="201">
        <f>SUM(D195:BN195)</f>
        <v>2113</v>
      </c>
      <c r="BP195" s="202" t="s">
        <v>71</v>
      </c>
      <c r="BQ195" s="194"/>
      <c r="BR195" s="194">
        <f t="shared" si="97"/>
        <v>3</v>
      </c>
      <c r="BS195" s="194">
        <f t="shared" si="97"/>
        <v>11</v>
      </c>
      <c r="BT195" s="194">
        <f t="shared" si="97"/>
        <v>92</v>
      </c>
      <c r="BU195" s="194">
        <f t="shared" ref="BU195:CH195" si="98">COUNTIF(BU8:BU191,BU5)</f>
        <v>92</v>
      </c>
      <c r="BV195" s="194">
        <f t="shared" si="98"/>
        <v>92</v>
      </c>
      <c r="BW195" s="194">
        <f t="shared" si="98"/>
        <v>92</v>
      </c>
      <c r="BX195" s="194">
        <f t="shared" si="98"/>
        <v>92</v>
      </c>
      <c r="BY195" s="194">
        <f t="shared" si="98"/>
        <v>92</v>
      </c>
      <c r="BZ195" s="194">
        <f t="shared" si="98"/>
        <v>92</v>
      </c>
      <c r="CA195" s="194">
        <f t="shared" si="98"/>
        <v>92</v>
      </c>
      <c r="CB195" s="194">
        <f t="shared" si="98"/>
        <v>92</v>
      </c>
      <c r="CC195" s="194">
        <f t="shared" si="98"/>
        <v>92</v>
      </c>
      <c r="CD195" s="194">
        <f t="shared" si="98"/>
        <v>92</v>
      </c>
      <c r="CE195" s="194">
        <f t="shared" si="98"/>
        <v>92</v>
      </c>
      <c r="CF195" s="194">
        <f t="shared" si="98"/>
        <v>92</v>
      </c>
      <c r="CG195" s="194">
        <f t="shared" si="98"/>
        <v>92</v>
      </c>
      <c r="CH195" s="194">
        <f t="shared" si="98"/>
        <v>92</v>
      </c>
      <c r="CI195" s="198">
        <f>SUM(BR195:CH195)</f>
        <v>1394</v>
      </c>
      <c r="CJ195" s="202" t="s">
        <v>71</v>
      </c>
      <c r="CL195" s="195" t="s">
        <v>71</v>
      </c>
      <c r="CM195" s="197">
        <f>SUM(CI195+BO195)</f>
        <v>3507</v>
      </c>
    </row>
    <row r="196" spans="1:91" x14ac:dyDescent="0.25">
      <c r="CK196" s="13"/>
      <c r="CL196" s="13"/>
    </row>
    <row r="200" spans="1:91" x14ac:dyDescent="0.25">
      <c r="B200" s="182" t="s">
        <v>69</v>
      </c>
    </row>
    <row r="201" spans="1:91" x14ac:dyDescent="0.25">
      <c r="A201">
        <v>1</v>
      </c>
      <c r="B201" s="254" t="s">
        <v>34</v>
      </c>
    </row>
    <row r="202" spans="1:91" x14ac:dyDescent="0.25">
      <c r="A202">
        <f>SUM(A201+1)</f>
        <v>2</v>
      </c>
      <c r="B202" s="255" t="s">
        <v>85</v>
      </c>
    </row>
    <row r="203" spans="1:91" x14ac:dyDescent="0.25">
      <c r="A203">
        <f t="shared" ref="A203:A246" si="99">SUM(A202+1)</f>
        <v>3</v>
      </c>
      <c r="B203" s="256" t="s">
        <v>35</v>
      </c>
    </row>
    <row r="204" spans="1:91" x14ac:dyDescent="0.25">
      <c r="A204">
        <f t="shared" si="99"/>
        <v>4</v>
      </c>
      <c r="B204" s="257" t="s">
        <v>38</v>
      </c>
    </row>
    <row r="205" spans="1:91" x14ac:dyDescent="0.25">
      <c r="A205">
        <f t="shared" si="99"/>
        <v>5</v>
      </c>
      <c r="B205" s="256" t="s">
        <v>39</v>
      </c>
    </row>
    <row r="206" spans="1:91" x14ac:dyDescent="0.25">
      <c r="A206">
        <f t="shared" si="99"/>
        <v>6</v>
      </c>
      <c r="B206" s="257" t="s">
        <v>40</v>
      </c>
    </row>
    <row r="207" spans="1:91" x14ac:dyDescent="0.25">
      <c r="A207">
        <f t="shared" si="99"/>
        <v>7</v>
      </c>
      <c r="B207" s="256" t="s">
        <v>84</v>
      </c>
    </row>
    <row r="208" spans="1:91" x14ac:dyDescent="0.25">
      <c r="A208">
        <f t="shared" si="99"/>
        <v>8</v>
      </c>
      <c r="B208" s="256" t="s">
        <v>42</v>
      </c>
    </row>
    <row r="209" spans="1:2" x14ac:dyDescent="0.25">
      <c r="A209">
        <f t="shared" si="99"/>
        <v>9</v>
      </c>
      <c r="B209" s="257" t="s">
        <v>43</v>
      </c>
    </row>
    <row r="210" spans="1:2" x14ac:dyDescent="0.25">
      <c r="A210">
        <f t="shared" si="99"/>
        <v>10</v>
      </c>
      <c r="B210" s="256" t="s">
        <v>147</v>
      </c>
    </row>
    <row r="211" spans="1:2" x14ac:dyDescent="0.25">
      <c r="A211">
        <f t="shared" si="99"/>
        <v>11</v>
      </c>
      <c r="B211" s="257" t="s">
        <v>148</v>
      </c>
    </row>
    <row r="212" spans="1:2" x14ac:dyDescent="0.25">
      <c r="A212">
        <f t="shared" si="99"/>
        <v>12</v>
      </c>
      <c r="B212" s="256" t="s">
        <v>44</v>
      </c>
    </row>
    <row r="213" spans="1:2" x14ac:dyDescent="0.25">
      <c r="A213">
        <f t="shared" si="99"/>
        <v>13</v>
      </c>
      <c r="B213" s="257" t="s">
        <v>48</v>
      </c>
    </row>
    <row r="214" spans="1:2" x14ac:dyDescent="0.25">
      <c r="A214">
        <f t="shared" si="99"/>
        <v>14</v>
      </c>
      <c r="B214" s="256" t="s">
        <v>77</v>
      </c>
    </row>
    <row r="215" spans="1:2" x14ac:dyDescent="0.25">
      <c r="A215">
        <f t="shared" si="99"/>
        <v>15</v>
      </c>
      <c r="B215" s="257" t="s">
        <v>51</v>
      </c>
    </row>
    <row r="216" spans="1:2" x14ac:dyDescent="0.25">
      <c r="A216">
        <f t="shared" si="99"/>
        <v>16</v>
      </c>
      <c r="B216" s="256" t="s">
        <v>52</v>
      </c>
    </row>
    <row r="217" spans="1:2" x14ac:dyDescent="0.25">
      <c r="A217">
        <f t="shared" si="99"/>
        <v>17</v>
      </c>
      <c r="B217" s="257" t="s">
        <v>53</v>
      </c>
    </row>
    <row r="218" spans="1:2" x14ac:dyDescent="0.25">
      <c r="A218">
        <f t="shared" si="99"/>
        <v>18</v>
      </c>
      <c r="B218" s="257" t="s">
        <v>54</v>
      </c>
    </row>
    <row r="219" spans="1:2" x14ac:dyDescent="0.25">
      <c r="A219">
        <f t="shared" si="99"/>
        <v>19</v>
      </c>
      <c r="B219" s="256" t="s">
        <v>55</v>
      </c>
    </row>
    <row r="220" spans="1:2" x14ac:dyDescent="0.25">
      <c r="A220">
        <f t="shared" si="99"/>
        <v>20</v>
      </c>
      <c r="B220" s="257" t="s">
        <v>56</v>
      </c>
    </row>
    <row r="221" spans="1:2" x14ac:dyDescent="0.25">
      <c r="A221">
        <f t="shared" si="99"/>
        <v>21</v>
      </c>
      <c r="B221" s="256" t="s">
        <v>128</v>
      </c>
    </row>
    <row r="222" spans="1:2" x14ac:dyDescent="0.25">
      <c r="A222">
        <f t="shared" si="99"/>
        <v>22</v>
      </c>
      <c r="B222" s="257" t="s">
        <v>78</v>
      </c>
    </row>
    <row r="223" spans="1:2" x14ac:dyDescent="0.25">
      <c r="A223">
        <f t="shared" si="99"/>
        <v>23</v>
      </c>
      <c r="B223" s="257" t="s">
        <v>150</v>
      </c>
    </row>
    <row r="224" spans="1:2" x14ac:dyDescent="0.25">
      <c r="A224">
        <f t="shared" si="99"/>
        <v>24</v>
      </c>
      <c r="B224" s="256" t="s">
        <v>57</v>
      </c>
    </row>
    <row r="225" spans="1:2" x14ac:dyDescent="0.25">
      <c r="A225">
        <f t="shared" si="99"/>
        <v>25</v>
      </c>
      <c r="B225" s="257" t="s">
        <v>58</v>
      </c>
    </row>
    <row r="226" spans="1:2" x14ac:dyDescent="0.25">
      <c r="A226">
        <f t="shared" si="99"/>
        <v>26</v>
      </c>
      <c r="B226" s="256" t="s">
        <v>126</v>
      </c>
    </row>
    <row r="227" spans="1:2" x14ac:dyDescent="0.25">
      <c r="A227">
        <f t="shared" si="99"/>
        <v>27</v>
      </c>
      <c r="B227" s="257" t="s">
        <v>60</v>
      </c>
    </row>
    <row r="228" spans="1:2" x14ac:dyDescent="0.25">
      <c r="A228">
        <f t="shared" si="99"/>
        <v>28</v>
      </c>
      <c r="B228" s="256" t="s">
        <v>135</v>
      </c>
    </row>
    <row r="229" spans="1:2" x14ac:dyDescent="0.25">
      <c r="A229">
        <f t="shared" si="99"/>
        <v>29</v>
      </c>
      <c r="B229" s="256"/>
    </row>
    <row r="230" spans="1:2" x14ac:dyDescent="0.25">
      <c r="A230">
        <f t="shared" si="99"/>
        <v>30</v>
      </c>
      <c r="B230" s="257"/>
    </row>
    <row r="231" spans="1:2" x14ac:dyDescent="0.25">
      <c r="A231">
        <f t="shared" si="99"/>
        <v>31</v>
      </c>
      <c r="B231" s="256"/>
    </row>
    <row r="232" spans="1:2" x14ac:dyDescent="0.25">
      <c r="A232">
        <f t="shared" si="99"/>
        <v>32</v>
      </c>
      <c r="B232" s="256"/>
    </row>
    <row r="233" spans="1:2" x14ac:dyDescent="0.25">
      <c r="A233">
        <f t="shared" si="99"/>
        <v>33</v>
      </c>
      <c r="B233" s="257"/>
    </row>
    <row r="234" spans="1:2" x14ac:dyDescent="0.25">
      <c r="A234">
        <f t="shared" si="99"/>
        <v>34</v>
      </c>
      <c r="B234" s="256"/>
    </row>
    <row r="235" spans="1:2" x14ac:dyDescent="0.25">
      <c r="A235">
        <f t="shared" si="99"/>
        <v>35</v>
      </c>
      <c r="B235" s="257"/>
    </row>
    <row r="236" spans="1:2" x14ac:dyDescent="0.25">
      <c r="A236">
        <f t="shared" si="99"/>
        <v>36</v>
      </c>
      <c r="B236" s="182"/>
    </row>
    <row r="237" spans="1:2" x14ac:dyDescent="0.25">
      <c r="A237">
        <f t="shared" si="99"/>
        <v>37</v>
      </c>
      <c r="B237" s="182"/>
    </row>
    <row r="238" spans="1:2" x14ac:dyDescent="0.25">
      <c r="A238">
        <f t="shared" si="99"/>
        <v>38</v>
      </c>
      <c r="B238" s="182"/>
    </row>
    <row r="239" spans="1:2" x14ac:dyDescent="0.25">
      <c r="A239">
        <f t="shared" si="99"/>
        <v>39</v>
      </c>
      <c r="B239" s="182"/>
    </row>
    <row r="240" spans="1:2" x14ac:dyDescent="0.25">
      <c r="A240">
        <f t="shared" si="99"/>
        <v>40</v>
      </c>
      <c r="B240" s="182"/>
    </row>
    <row r="241" spans="1:2" x14ac:dyDescent="0.25">
      <c r="A241">
        <f t="shared" si="99"/>
        <v>41</v>
      </c>
      <c r="B241" s="182"/>
    </row>
    <row r="242" spans="1:2" x14ac:dyDescent="0.25">
      <c r="A242">
        <f t="shared" si="99"/>
        <v>42</v>
      </c>
      <c r="B242" s="182"/>
    </row>
    <row r="243" spans="1:2" x14ac:dyDescent="0.25">
      <c r="A243">
        <f t="shared" si="99"/>
        <v>43</v>
      </c>
      <c r="B243" s="182"/>
    </row>
    <row r="244" spans="1:2" x14ac:dyDescent="0.25">
      <c r="A244">
        <f>SUM(A243+1)</f>
        <v>44</v>
      </c>
      <c r="B244" s="182"/>
    </row>
    <row r="245" spans="1:2" x14ac:dyDescent="0.25">
      <c r="A245">
        <f t="shared" si="99"/>
        <v>45</v>
      </c>
      <c r="B245" s="164"/>
    </row>
    <row r="246" spans="1:2" x14ac:dyDescent="0.25">
      <c r="A246">
        <f t="shared" si="99"/>
        <v>46</v>
      </c>
      <c r="B246" s="164"/>
    </row>
  </sheetData>
  <sortState xmlns:xlrd2="http://schemas.microsoft.com/office/spreadsheetml/2017/richdata2" ref="B202:B233">
    <sortCondition ref="B201"/>
  </sortState>
  <mergeCells count="48">
    <mergeCell ref="BS1:CK1"/>
    <mergeCell ref="CQ99:CS99"/>
    <mergeCell ref="B7:B10"/>
    <mergeCell ref="B11:B14"/>
    <mergeCell ref="B15:B18"/>
    <mergeCell ref="B19:B22"/>
    <mergeCell ref="B23:B26"/>
    <mergeCell ref="B27:B30"/>
    <mergeCell ref="B31:B34"/>
    <mergeCell ref="B35:B38"/>
    <mergeCell ref="B39:B42"/>
    <mergeCell ref="B43:B46"/>
    <mergeCell ref="B47:B50"/>
    <mergeCell ref="B51:B54"/>
    <mergeCell ref="B55:B58"/>
    <mergeCell ref="B59:B62"/>
    <mergeCell ref="B63:B66"/>
    <mergeCell ref="B67:B70"/>
    <mergeCell ref="B71:B74"/>
    <mergeCell ref="B75:B78"/>
    <mergeCell ref="B79:B82"/>
    <mergeCell ref="B83:B86"/>
    <mergeCell ref="B87:B90"/>
    <mergeCell ref="B91:B94"/>
    <mergeCell ref="B95:B98"/>
    <mergeCell ref="B99:B102"/>
    <mergeCell ref="B103:B106"/>
    <mergeCell ref="B107:B110"/>
    <mergeCell ref="B111:B114"/>
    <mergeCell ref="B115:B118"/>
    <mergeCell ref="B119:B122"/>
    <mergeCell ref="B123:B126"/>
    <mergeCell ref="B127:B130"/>
    <mergeCell ref="B131:B134"/>
    <mergeCell ref="B135:B138"/>
    <mergeCell ref="B139:B142"/>
    <mergeCell ref="B143:B146"/>
    <mergeCell ref="B147:B150"/>
    <mergeCell ref="B151:B154"/>
    <mergeCell ref="B155:B158"/>
    <mergeCell ref="B159:B162"/>
    <mergeCell ref="B183:B186"/>
    <mergeCell ref="B187:B190"/>
    <mergeCell ref="B163:B166"/>
    <mergeCell ref="B167:B170"/>
    <mergeCell ref="B171:B174"/>
    <mergeCell ref="B175:B178"/>
    <mergeCell ref="B179:B182"/>
  </mergeCells>
  <conditionalFormatting sqref="BR9:CH9 BR13:CH13 BR17:CH17 BR21:CH21 BR25:CH25 BR29:CH29 BR33:CH33 BR37:CH37 BR41:CH41 BR45:CH45 BR49:CH49 BR53:CH53 BR57:CH57 BR61:CH61 BR65:CH65 BR69:CH69 BR73:CH73 BR77:CH77 BR93:CH93 BR105:CH105 BR121:CH121 BR125:CH125 BR129:CH129 BR133:CH133 BR137:CH137 BR141:CH141 BR145:CH145 BR149:CH149 BR153:CH153 BR157:CH157 BR161:CH161 BR165:CH165 BR169:CH169 BR173:CH173 BR177:CH177 BR181:CH181 BR185:CH185 BR189:CH189 BR81:CH81 BR85:CH85 BR89:CH89 BR97:CH97 BR101:CH101 BR109:CH109 BR113:CH113 BR117:CH117 D141:BN141 D145:BN145 D149:BN149 D153:BN153 D157:BN157 D161:BN161 D165:BN165 D169:BN169 D173:BN173 D177:BN177 D181:BN181 D185:BN185 D189:BN189 D9:BN9 D13:BN13 D17:BN17 D21:BN21 D25:BN25 D29:BN29 D33:BN33 D37:BN37 D41:BN41 D45:BN45 D49:BN49 D53:BN53 D57:BN57 D61:BN61 D65:BN65 D69:BN69 D73:BN73 D77:BN77 D81:BN81 D85:BN85 D89:BN89 D93:BN93 D97:BN97 D101:BN101 D105:BN105 D109:BN109 D113:BN113 D117:BN117 D121:BN121 D125:BN125 D129:BN129 D133:BN133 D137:BN137">
    <cfRule type="cellIs" dxfId="546" priority="678" stopIfTrue="1" operator="equal">
      <formula>0</formula>
    </cfRule>
    <cfRule type="cellIs" dxfId="545" priority="679" stopIfTrue="1" operator="equal">
      <formula>1</formula>
    </cfRule>
  </conditionalFormatting>
  <conditionalFormatting sqref="BR10:CH10 BR14:CH14 BR18:CH18 BR22:CH22 BR26:CH26 BR30:CH30 BR34:CH34 BR38:CH38 BR42:CH42 BR46:CH46 BR50:CH50 BR54:CH54 BR58:CH58 BR62:CH62 BR66:CH66 BR70:CH70 BR74:CH74 BR78:CH78 BR82:CH82 BR86:CH86 BR90:CH90 BR94:CH94 BR98:CH98 BR102:CH102 BR106:CH106 BR110:CH110 BR118:CH118 BR122:CH122 BR126:CH126 BR134:CH134 BR138:CH138 BR142:CH142 BR146:CH146 BR150:CH150 BR154:CH154 BR158:CH158 BR162:CH162 BR166:CH166 BR170:CH170 BR174:CH174 BR178:CH178 BR182:CH182 BR186:CH186 BR190:CH190 D14:BN14 D10:BN10 D18:BN18 D22:BN22 D26:BN26 D30:BN30 D34:BN34 D38:BN38 D42:BN42 D46:BN46 D50:BN50 D54:BN54 D58:BN58 D62:BN62 D66:BN66 D70:BN70 D74:BN74 D78:BN78 D82:BN82 D86:BN86 D90:BN90 D94:BN94 D98:BN98 D102:BN102 D106:BN106 D110:BN110 D118:BN118 D122:BN122 D126:BN126 D130:BN130 D134:BN134 D138:BN138 D142:BN142 D146:BN146 D150:BN150 D154:BN154 D158:BN158 D162:BN162 D166:BN166 D170:BN170 D174:BN174 D178:BN178 D182:BN182 D186:BN186 D190:BN190 D114:BN114 BR114:CH114 BR130:CH130">
    <cfRule type="cellIs" dxfId="544" priority="677" stopIfTrue="1" operator="equal">
      <formula>0</formula>
    </cfRule>
  </conditionalFormatting>
  <conditionalFormatting sqref="CM9 BQ9 CK9 BQ13 BQ17 BQ21 BQ25:CH25 CM13 CM17 CM21 CM25 CK13 CK17 CK21 CK25 BQ29:CH29 BQ33:CH33 BQ37 BQ41:CH41 CM29 CM33 CM37 CM41 CK29 CK33 CK37 CK41 BQ45:CH45 BQ49:CI49 BQ53:CH53 BQ57:CH57 CM45 CM49 CM53 CM57 CK45 CK49 CK53 CK57 BQ61:CH61 BQ65:CI65 BQ69:CH69 BQ73:CH73 CM61 CM65 CM69 CM73 CK61 CK65 CK69 CK73 BQ77:CH77 BQ81:CI81 BQ85:CH85 BQ89:CI89 CM77 CM81 CM85 CM89 CK77 CK81 CK85 CK89 BQ93:CH93 BQ97:CI97 BQ101:CH101 BQ105:CI105 CM93 CM97 CM101 CM105 CK93 CK97 CK101 CK105 BQ109:CH109 BQ113:CI113 BQ117:CH117 BQ121:CI121 CM109 CM113 CM117 CM121 CK109 CK113 CK117 CK121 CM125 CM129 CM133 CM137 CK125 CK129 CK133 CK137 CM141 CM145 CM149 CM153 CK141 CK145 CK149 CK153 CM157 CM161 CM165 CM169 CK157 CK161 CK165 CK169 CM173 CK173 CI177 CI181 CI185 CI189 CM177 CM181 CM185 CM189 CK177 CK181 CK185 CK189 BR9:CH10 BR13:CH14 BR17:CH18 BR21:CH22 BR25:CH26 BR29:CH30 BR33:CH34 BR37:CH38 BR41:CH42 BR45:CH46 BR49:CH50 BR53:CH54 BR57:CH58 BR61:CH62 BR65:CH66 BR69:CH70 BR73:CH74 BR77:CH78 BR93:CH94 BR105:CH106 BR121:CH122 BR125:CH126 BR133:CH134 BR137:CH138 BR141:CH142 BR145:CH146 BR149:CH150 BR153:CH154 BR157:CH158 BR161:CH162 BR165:CH166 BR169:CH170 BR173:CH174 BR177:CH178 BR181:CH182 BR185:CH186 BR189:CH190 BQ125:CI125 BQ129:CI129 BQ133:CH133 BQ137:CI137 BQ141:CH141 BQ145:CI145 BQ149:CH149 BQ153:CI153 BQ157:CH157 BQ161:CI161 BQ165:CH165 BQ169:CI169 BQ173:CH173 BQ177 BQ181 BQ185 BQ189 BR81:CH82 BR85:CH86 BR89:CH90 BR97:CH98 BR101:CH102 BR109:CH110 BR117:CH118 D177:BN178 D181:BN182 D189:BN190 D185:BN186 D173:BN174 D169:BN170 D165:BN166 D161:BN162 D157:BN158 D153:BN154 D149:BN150 D145:BN146 D141:BN142 BR113:CH114 C9:BN10 D13:BN14 D17:BN18 D21:BN22 D25:BN26 D29:BN30 D33:BN34 D37:BN38 D41:BN42 D45:BN46 D49:BN50 D53:BN54 D57:BN58 D61:BN62 D65:BN66 D69:BN70 D73:BN74 D77:BN78 D81:BN82 D85:BN86 D89:BN90 D93:BN94 D97:BN98 D101:BN102 D105:BN106 D109:BN110 D113:BN114 D117:BN118 D121:BN122 D125:BN126 D129:BN130 D133:BN134 D137:BN138 BR129:CH130">
    <cfRule type="colorScale" priority="676">
      <colorScale>
        <cfvo type="num" val="0"/>
        <cfvo type="num" val="1"/>
        <color rgb="FFFF7128"/>
        <color rgb="FF00B050"/>
      </colorScale>
    </cfRule>
  </conditionalFormatting>
  <conditionalFormatting sqref="BQ10">
    <cfRule type="colorScale" priority="673">
      <colorScale>
        <cfvo type="num" val="0"/>
        <cfvo type="num" val="1"/>
        <color rgb="FFFF7128"/>
        <color rgb="FF00B050"/>
      </colorScale>
    </cfRule>
  </conditionalFormatting>
  <conditionalFormatting sqref="CK10">
    <cfRule type="colorScale" priority="672">
      <colorScale>
        <cfvo type="num" val="0"/>
        <cfvo type="num" val="1"/>
        <color rgb="FFFF7128"/>
        <color rgb="FF00B050"/>
      </colorScale>
    </cfRule>
  </conditionalFormatting>
  <conditionalFormatting sqref="CM10">
    <cfRule type="colorScale" priority="671">
      <colorScale>
        <cfvo type="num" val="0"/>
        <cfvo type="num" val="1"/>
        <color rgb="FFFF7128"/>
        <color rgb="FF00B050"/>
      </colorScale>
    </cfRule>
  </conditionalFormatting>
  <conditionalFormatting sqref="BQ18 BQ14 BQ22 BQ26">
    <cfRule type="colorScale" priority="668">
      <colorScale>
        <cfvo type="num" val="0"/>
        <cfvo type="num" val="1"/>
        <color rgb="FFFF7128"/>
        <color rgb="FF00B050"/>
      </colorScale>
    </cfRule>
  </conditionalFormatting>
  <conditionalFormatting sqref="CK18 CK14 CK22 CK26">
    <cfRule type="colorScale" priority="667">
      <colorScale>
        <cfvo type="num" val="0"/>
        <cfvo type="num" val="1"/>
        <color rgb="FFFF7128"/>
        <color rgb="FF00B050"/>
      </colorScale>
    </cfRule>
  </conditionalFormatting>
  <conditionalFormatting sqref="CM18 CM14 CM22 CM26">
    <cfRule type="colorScale" priority="666">
      <colorScale>
        <cfvo type="num" val="0"/>
        <cfvo type="num" val="1"/>
        <color rgb="FFFF7128"/>
        <color rgb="FF00B050"/>
      </colorScale>
    </cfRule>
  </conditionalFormatting>
  <conditionalFormatting sqref="BQ34 BQ30 BQ38 BQ42">
    <cfRule type="colorScale" priority="663">
      <colorScale>
        <cfvo type="num" val="0"/>
        <cfvo type="num" val="1"/>
        <color rgb="FFFF7128"/>
        <color rgb="FF00B050"/>
      </colorScale>
    </cfRule>
  </conditionalFormatting>
  <conditionalFormatting sqref="CK34 CK30 CK38 CK42">
    <cfRule type="colorScale" priority="662">
      <colorScale>
        <cfvo type="num" val="0"/>
        <cfvo type="num" val="1"/>
        <color rgb="FFFF7128"/>
        <color rgb="FF00B050"/>
      </colorScale>
    </cfRule>
  </conditionalFormatting>
  <conditionalFormatting sqref="CM30 CM34 CM38 CM42">
    <cfRule type="colorScale" priority="661">
      <colorScale>
        <cfvo type="num" val="0"/>
        <cfvo type="num" val="1"/>
        <color rgb="FFFF7128"/>
        <color rgb="FF00B050"/>
      </colorScale>
    </cfRule>
  </conditionalFormatting>
  <conditionalFormatting sqref="BQ34 BQ30 BQ38 BQ42">
    <cfRule type="colorScale" priority="658">
      <colorScale>
        <cfvo type="num" val="0"/>
        <cfvo type="num" val="1"/>
        <color rgb="FFFF7128"/>
        <color rgb="FF00B050"/>
      </colorScale>
    </cfRule>
  </conditionalFormatting>
  <conditionalFormatting sqref="CK34 CK30 CK38 CK42">
    <cfRule type="colorScale" priority="657">
      <colorScale>
        <cfvo type="num" val="0"/>
        <cfvo type="num" val="1"/>
        <color rgb="FFFF7128"/>
        <color rgb="FF00B050"/>
      </colorScale>
    </cfRule>
  </conditionalFormatting>
  <conditionalFormatting sqref="CM30 CM34 CM38 CM42">
    <cfRule type="colorScale" priority="656">
      <colorScale>
        <cfvo type="num" val="0"/>
        <cfvo type="num" val="1"/>
        <color rgb="FFFF7128"/>
        <color rgb="FF00B050"/>
      </colorScale>
    </cfRule>
  </conditionalFormatting>
  <conditionalFormatting sqref="BQ46 BQ50 BQ54 BQ58">
    <cfRule type="colorScale" priority="653">
      <colorScale>
        <cfvo type="num" val="0"/>
        <cfvo type="num" val="1"/>
        <color rgb="FFFF7128"/>
        <color rgb="FF00B050"/>
      </colorScale>
    </cfRule>
  </conditionalFormatting>
  <conditionalFormatting sqref="CK46 CK50 CK54 CK58">
    <cfRule type="colorScale" priority="652">
      <colorScale>
        <cfvo type="num" val="0"/>
        <cfvo type="num" val="1"/>
        <color rgb="FFFF7128"/>
        <color rgb="FF00B050"/>
      </colorScale>
    </cfRule>
  </conditionalFormatting>
  <conditionalFormatting sqref="CM46 CM50 CM54 CM58">
    <cfRule type="colorScale" priority="651">
      <colorScale>
        <cfvo type="num" val="0"/>
        <cfvo type="num" val="1"/>
        <color rgb="FFFF7128"/>
        <color rgb="FF00B050"/>
      </colorScale>
    </cfRule>
  </conditionalFormatting>
  <conditionalFormatting sqref="BQ46 BQ50 BQ54 BQ58">
    <cfRule type="colorScale" priority="648">
      <colorScale>
        <cfvo type="num" val="0"/>
        <cfvo type="num" val="1"/>
        <color rgb="FFFF7128"/>
        <color rgb="FF00B050"/>
      </colorScale>
    </cfRule>
  </conditionalFormatting>
  <conditionalFormatting sqref="CK46 CK50 CK54 CK58">
    <cfRule type="colorScale" priority="647">
      <colorScale>
        <cfvo type="num" val="0"/>
        <cfvo type="num" val="1"/>
        <color rgb="FFFF7128"/>
        <color rgb="FF00B050"/>
      </colorScale>
    </cfRule>
  </conditionalFormatting>
  <conditionalFormatting sqref="CM46 CM50 CM54 CM58">
    <cfRule type="colorScale" priority="646">
      <colorScale>
        <cfvo type="num" val="0"/>
        <cfvo type="num" val="1"/>
        <color rgb="FFFF7128"/>
        <color rgb="FF00B050"/>
      </colorScale>
    </cfRule>
  </conditionalFormatting>
  <conditionalFormatting sqref="BQ62 BQ66 BQ70 BQ74">
    <cfRule type="colorScale" priority="643">
      <colorScale>
        <cfvo type="num" val="0"/>
        <cfvo type="num" val="1"/>
        <color rgb="FFFF7128"/>
        <color rgb="FF00B050"/>
      </colorScale>
    </cfRule>
  </conditionalFormatting>
  <conditionalFormatting sqref="CK62 CK66 CK70 CK74">
    <cfRule type="colorScale" priority="642">
      <colorScale>
        <cfvo type="num" val="0"/>
        <cfvo type="num" val="1"/>
        <color rgb="FFFF7128"/>
        <color rgb="FF00B050"/>
      </colorScale>
    </cfRule>
  </conditionalFormatting>
  <conditionalFormatting sqref="CM62 CM66 CM70 CM74">
    <cfRule type="colorScale" priority="641">
      <colorScale>
        <cfvo type="num" val="0"/>
        <cfvo type="num" val="1"/>
        <color rgb="FFFF7128"/>
        <color rgb="FF00B050"/>
      </colorScale>
    </cfRule>
  </conditionalFormatting>
  <conditionalFormatting sqref="BQ62 BQ66 BQ70 BQ74">
    <cfRule type="colorScale" priority="638">
      <colorScale>
        <cfvo type="num" val="0"/>
        <cfvo type="num" val="1"/>
        <color rgb="FFFF7128"/>
        <color rgb="FF00B050"/>
      </colorScale>
    </cfRule>
  </conditionalFormatting>
  <conditionalFormatting sqref="CK62 CK66 CK70 CK74">
    <cfRule type="colorScale" priority="637">
      <colorScale>
        <cfvo type="num" val="0"/>
        <cfvo type="num" val="1"/>
        <color rgb="FFFF7128"/>
        <color rgb="FF00B050"/>
      </colorScale>
    </cfRule>
  </conditionalFormatting>
  <conditionalFormatting sqref="CM62 CM66 CM70 CM74">
    <cfRule type="colorScale" priority="636">
      <colorScale>
        <cfvo type="num" val="0"/>
        <cfvo type="num" val="1"/>
        <color rgb="FFFF7128"/>
        <color rgb="FF00B050"/>
      </colorScale>
    </cfRule>
  </conditionalFormatting>
  <conditionalFormatting sqref="BQ78 BQ82 BQ86 BQ90">
    <cfRule type="colorScale" priority="633">
      <colorScale>
        <cfvo type="num" val="0"/>
        <cfvo type="num" val="1"/>
        <color rgb="FFFF7128"/>
        <color rgb="FF00B050"/>
      </colorScale>
    </cfRule>
  </conditionalFormatting>
  <conditionalFormatting sqref="CK78 CK82 CK86 CK90">
    <cfRule type="colorScale" priority="632">
      <colorScale>
        <cfvo type="num" val="0"/>
        <cfvo type="num" val="1"/>
        <color rgb="FFFF7128"/>
        <color rgb="FF00B050"/>
      </colorScale>
    </cfRule>
  </conditionalFormatting>
  <conditionalFormatting sqref="CM78 CM82 CM86 CM90">
    <cfRule type="colorScale" priority="631">
      <colorScale>
        <cfvo type="num" val="0"/>
        <cfvo type="num" val="1"/>
        <color rgb="FFFF7128"/>
        <color rgb="FF00B050"/>
      </colorScale>
    </cfRule>
  </conditionalFormatting>
  <conditionalFormatting sqref="BQ78 BQ82 BQ86 BQ90">
    <cfRule type="colorScale" priority="628">
      <colorScale>
        <cfvo type="num" val="0"/>
        <cfvo type="num" val="1"/>
        <color rgb="FFFF7128"/>
        <color rgb="FF00B050"/>
      </colorScale>
    </cfRule>
  </conditionalFormatting>
  <conditionalFormatting sqref="CK78 CK82 CK86 CK90">
    <cfRule type="colorScale" priority="627">
      <colorScale>
        <cfvo type="num" val="0"/>
        <cfvo type="num" val="1"/>
        <color rgb="FFFF7128"/>
        <color rgb="FF00B050"/>
      </colorScale>
    </cfRule>
  </conditionalFormatting>
  <conditionalFormatting sqref="CM78 CM82 CM86 CM90">
    <cfRule type="colorScale" priority="626">
      <colorScale>
        <cfvo type="num" val="0"/>
        <cfvo type="num" val="1"/>
        <color rgb="FFFF7128"/>
        <color rgb="FF00B050"/>
      </colorScale>
    </cfRule>
  </conditionalFormatting>
  <conditionalFormatting sqref="BQ98 BQ94 BQ102 BQ106">
    <cfRule type="colorScale" priority="623">
      <colorScale>
        <cfvo type="num" val="0"/>
        <cfvo type="num" val="1"/>
        <color rgb="FFFF7128"/>
        <color rgb="FF00B050"/>
      </colorScale>
    </cfRule>
  </conditionalFormatting>
  <conditionalFormatting sqref="CK98 CK94 CK102 CK106">
    <cfRule type="colorScale" priority="622">
      <colorScale>
        <cfvo type="num" val="0"/>
        <cfvo type="num" val="1"/>
        <color rgb="FFFF7128"/>
        <color rgb="FF00B050"/>
      </colorScale>
    </cfRule>
  </conditionalFormatting>
  <conditionalFormatting sqref="CM98 CM94 CM102 CM106">
    <cfRule type="colorScale" priority="621">
      <colorScale>
        <cfvo type="num" val="0"/>
        <cfvo type="num" val="1"/>
        <color rgb="FFFF7128"/>
        <color rgb="FF00B050"/>
      </colorScale>
    </cfRule>
  </conditionalFormatting>
  <conditionalFormatting sqref="BQ98 BQ94 BQ102 BQ106">
    <cfRule type="colorScale" priority="618">
      <colorScale>
        <cfvo type="num" val="0"/>
        <cfvo type="num" val="1"/>
        <color rgb="FFFF7128"/>
        <color rgb="FF00B050"/>
      </colorScale>
    </cfRule>
  </conditionalFormatting>
  <conditionalFormatting sqref="CK98 CK94 CK102 CK106">
    <cfRule type="colorScale" priority="617">
      <colorScale>
        <cfvo type="num" val="0"/>
        <cfvo type="num" val="1"/>
        <color rgb="FFFF7128"/>
        <color rgb="FF00B050"/>
      </colorScale>
    </cfRule>
  </conditionalFormatting>
  <conditionalFormatting sqref="CM98 CM94 CM102 CM106">
    <cfRule type="colorScale" priority="616">
      <colorScale>
        <cfvo type="num" val="0"/>
        <cfvo type="num" val="1"/>
        <color rgb="FFFF7128"/>
        <color rgb="FF00B050"/>
      </colorScale>
    </cfRule>
  </conditionalFormatting>
  <conditionalFormatting sqref="BQ110 BQ114 BQ118 BQ122">
    <cfRule type="colorScale" priority="613">
      <colorScale>
        <cfvo type="num" val="0"/>
        <cfvo type="num" val="1"/>
        <color rgb="FFFF7128"/>
        <color rgb="FF00B050"/>
      </colorScale>
    </cfRule>
  </conditionalFormatting>
  <conditionalFormatting sqref="CK110 CK114 CK118 CK122">
    <cfRule type="colorScale" priority="612">
      <colorScale>
        <cfvo type="num" val="0"/>
        <cfvo type="num" val="1"/>
        <color rgb="FFFF7128"/>
        <color rgb="FF00B050"/>
      </colorScale>
    </cfRule>
  </conditionalFormatting>
  <conditionalFormatting sqref="CM110 CM114 CM118 CM122">
    <cfRule type="colorScale" priority="611">
      <colorScale>
        <cfvo type="num" val="0"/>
        <cfvo type="num" val="1"/>
        <color rgb="FFFF7128"/>
        <color rgb="FF00B050"/>
      </colorScale>
    </cfRule>
  </conditionalFormatting>
  <conditionalFormatting sqref="BQ110 BQ114 BQ118 BQ122">
    <cfRule type="colorScale" priority="608">
      <colorScale>
        <cfvo type="num" val="0"/>
        <cfvo type="num" val="1"/>
        <color rgb="FFFF7128"/>
        <color rgb="FF00B050"/>
      </colorScale>
    </cfRule>
  </conditionalFormatting>
  <conditionalFormatting sqref="CK110 CK114 CK118 CK122">
    <cfRule type="colorScale" priority="607">
      <colorScale>
        <cfvo type="num" val="0"/>
        <cfvo type="num" val="1"/>
        <color rgb="FFFF7128"/>
        <color rgb="FF00B050"/>
      </colorScale>
    </cfRule>
  </conditionalFormatting>
  <conditionalFormatting sqref="CM110 CM114 CM118 CM122">
    <cfRule type="colorScale" priority="606">
      <colorScale>
        <cfvo type="num" val="0"/>
        <cfvo type="num" val="1"/>
        <color rgb="FFFF7128"/>
        <color rgb="FF00B050"/>
      </colorScale>
    </cfRule>
  </conditionalFormatting>
  <conditionalFormatting sqref="BQ126 BQ130 BQ134 BQ138">
    <cfRule type="colorScale" priority="603">
      <colorScale>
        <cfvo type="num" val="0"/>
        <cfvo type="num" val="1"/>
        <color rgb="FFFF7128"/>
        <color rgb="FF00B050"/>
      </colorScale>
    </cfRule>
  </conditionalFormatting>
  <conditionalFormatting sqref="CK126 CK130 CK134 CK138">
    <cfRule type="colorScale" priority="602">
      <colorScale>
        <cfvo type="num" val="0"/>
        <cfvo type="num" val="1"/>
        <color rgb="FFFF7128"/>
        <color rgb="FF00B050"/>
      </colorScale>
    </cfRule>
  </conditionalFormatting>
  <conditionalFormatting sqref="CM126 CM130 CM134 CM138">
    <cfRule type="colorScale" priority="601">
      <colorScale>
        <cfvo type="num" val="0"/>
        <cfvo type="num" val="1"/>
        <color rgb="FFFF7128"/>
        <color rgb="FF00B050"/>
      </colorScale>
    </cfRule>
  </conditionalFormatting>
  <conditionalFormatting sqref="BQ126 BQ130 BQ134 BQ138">
    <cfRule type="colorScale" priority="598">
      <colorScale>
        <cfvo type="num" val="0"/>
        <cfvo type="num" val="1"/>
        <color rgb="FFFF7128"/>
        <color rgb="FF00B050"/>
      </colorScale>
    </cfRule>
  </conditionalFormatting>
  <conditionalFormatting sqref="CK126 CK130 CK134 CK138">
    <cfRule type="colorScale" priority="597">
      <colorScale>
        <cfvo type="num" val="0"/>
        <cfvo type="num" val="1"/>
        <color rgb="FFFF7128"/>
        <color rgb="FF00B050"/>
      </colorScale>
    </cfRule>
  </conditionalFormatting>
  <conditionalFormatting sqref="CM126 CM130 CM134 CM138">
    <cfRule type="colorScale" priority="596">
      <colorScale>
        <cfvo type="num" val="0"/>
        <cfvo type="num" val="1"/>
        <color rgb="FFFF7128"/>
        <color rgb="FF00B050"/>
      </colorScale>
    </cfRule>
  </conditionalFormatting>
  <conditionalFormatting sqref="BQ142 BQ146 BQ150 BQ154">
    <cfRule type="colorScale" priority="593">
      <colorScale>
        <cfvo type="num" val="0"/>
        <cfvo type="num" val="1"/>
        <color rgb="FFFF7128"/>
        <color rgb="FF00B050"/>
      </colorScale>
    </cfRule>
  </conditionalFormatting>
  <conditionalFormatting sqref="CK142 CK146 CK150 CK154">
    <cfRule type="colorScale" priority="592">
      <colorScale>
        <cfvo type="num" val="0"/>
        <cfvo type="num" val="1"/>
        <color rgb="FFFF7128"/>
        <color rgb="FF00B050"/>
      </colorScale>
    </cfRule>
  </conditionalFormatting>
  <conditionalFormatting sqref="CM142 CM146 CM150 CM154">
    <cfRule type="colorScale" priority="591">
      <colorScale>
        <cfvo type="num" val="0"/>
        <cfvo type="num" val="1"/>
        <color rgb="FFFF7128"/>
        <color rgb="FF00B050"/>
      </colorScale>
    </cfRule>
  </conditionalFormatting>
  <conditionalFormatting sqref="BQ142 BQ146 BQ150 BQ154">
    <cfRule type="colorScale" priority="588">
      <colorScale>
        <cfvo type="num" val="0"/>
        <cfvo type="num" val="1"/>
        <color rgb="FFFF7128"/>
        <color rgb="FF00B050"/>
      </colorScale>
    </cfRule>
  </conditionalFormatting>
  <conditionalFormatting sqref="CK142 CK146 CK150 CK154">
    <cfRule type="colorScale" priority="587">
      <colorScale>
        <cfvo type="num" val="0"/>
        <cfvo type="num" val="1"/>
        <color rgb="FFFF7128"/>
        <color rgb="FF00B050"/>
      </colorScale>
    </cfRule>
  </conditionalFormatting>
  <conditionalFormatting sqref="CM142 CM146 CM150 CM154">
    <cfRule type="colorScale" priority="586">
      <colorScale>
        <cfvo type="num" val="0"/>
        <cfvo type="num" val="1"/>
        <color rgb="FFFF7128"/>
        <color rgb="FF00B050"/>
      </colorScale>
    </cfRule>
  </conditionalFormatting>
  <conditionalFormatting sqref="BQ158 BQ162 BQ166 BQ170">
    <cfRule type="colorScale" priority="583">
      <colorScale>
        <cfvo type="num" val="0"/>
        <cfvo type="num" val="1"/>
        <color rgb="FFFF7128"/>
        <color rgb="FF00B050"/>
      </colorScale>
    </cfRule>
  </conditionalFormatting>
  <conditionalFormatting sqref="CK158 CK162 CK166 CK170">
    <cfRule type="colorScale" priority="582">
      <colorScale>
        <cfvo type="num" val="0"/>
        <cfvo type="num" val="1"/>
        <color rgb="FFFF7128"/>
        <color rgb="FF00B050"/>
      </colorScale>
    </cfRule>
  </conditionalFormatting>
  <conditionalFormatting sqref="CM158 CM162 CM166 CM170">
    <cfRule type="colorScale" priority="581">
      <colorScale>
        <cfvo type="num" val="0"/>
        <cfvo type="num" val="1"/>
        <color rgb="FFFF7128"/>
        <color rgb="FF00B050"/>
      </colorScale>
    </cfRule>
  </conditionalFormatting>
  <conditionalFormatting sqref="BQ158 BQ162 BQ166 BQ170">
    <cfRule type="colorScale" priority="578">
      <colorScale>
        <cfvo type="num" val="0"/>
        <cfvo type="num" val="1"/>
        <color rgb="FFFF7128"/>
        <color rgb="FF00B050"/>
      </colorScale>
    </cfRule>
  </conditionalFormatting>
  <conditionalFormatting sqref="CK158 CK162 CK166 CK170">
    <cfRule type="colorScale" priority="577">
      <colorScale>
        <cfvo type="num" val="0"/>
        <cfvo type="num" val="1"/>
        <color rgb="FFFF7128"/>
        <color rgb="FF00B050"/>
      </colorScale>
    </cfRule>
  </conditionalFormatting>
  <conditionalFormatting sqref="CM162 CM158 CM166 CM170">
    <cfRule type="colorScale" priority="576">
      <colorScale>
        <cfvo type="num" val="0"/>
        <cfvo type="num" val="1"/>
        <color rgb="FFFF7128"/>
        <color rgb="FF00B050"/>
      </colorScale>
    </cfRule>
  </conditionalFormatting>
  <conditionalFormatting sqref="BQ178 BQ174 BQ182 BQ186">
    <cfRule type="colorScale" priority="573">
      <colorScale>
        <cfvo type="num" val="0"/>
        <cfvo type="num" val="1"/>
        <color rgb="FFFF7128"/>
        <color rgb="FF00B050"/>
      </colorScale>
    </cfRule>
  </conditionalFormatting>
  <conditionalFormatting sqref="CK174 CK178 CK182 CK186">
    <cfRule type="colorScale" priority="572">
      <colorScale>
        <cfvo type="num" val="0"/>
        <cfvo type="num" val="1"/>
        <color rgb="FFFF7128"/>
        <color rgb="FF00B050"/>
      </colorScale>
    </cfRule>
  </conditionalFormatting>
  <conditionalFormatting sqref="CM174 CM178 CM182 CM186">
    <cfRule type="colorScale" priority="571">
      <colorScale>
        <cfvo type="num" val="0"/>
        <cfvo type="num" val="1"/>
        <color rgb="FFFF7128"/>
        <color rgb="FF00B050"/>
      </colorScale>
    </cfRule>
  </conditionalFormatting>
  <conditionalFormatting sqref="BQ178 BQ174 BQ182 BQ186">
    <cfRule type="colorScale" priority="568">
      <colorScale>
        <cfvo type="num" val="0"/>
        <cfvo type="num" val="1"/>
        <color rgb="FFFF7128"/>
        <color rgb="FF00B050"/>
      </colorScale>
    </cfRule>
  </conditionalFormatting>
  <conditionalFormatting sqref="CK174 CK178 CK182 CK186">
    <cfRule type="colorScale" priority="567">
      <colorScale>
        <cfvo type="num" val="0"/>
        <cfvo type="num" val="1"/>
        <color rgb="FFFF7128"/>
        <color rgb="FF00B050"/>
      </colorScale>
    </cfRule>
  </conditionalFormatting>
  <conditionalFormatting sqref="CM178 CM174 CM182 CM186">
    <cfRule type="colorScale" priority="566">
      <colorScale>
        <cfvo type="num" val="0"/>
        <cfvo type="num" val="1"/>
        <color rgb="FFFF7128"/>
        <color rgb="FF00B050"/>
      </colorScale>
    </cfRule>
  </conditionalFormatting>
  <conditionalFormatting sqref="BQ178 BQ182 BQ186 BQ190">
    <cfRule type="colorScale" priority="563">
      <colorScale>
        <cfvo type="num" val="0"/>
        <cfvo type="num" val="1"/>
        <color rgb="FFFF7128"/>
        <color rgb="FF00B050"/>
      </colorScale>
    </cfRule>
  </conditionalFormatting>
  <conditionalFormatting sqref="CK182 CK178 CK186 CK190">
    <cfRule type="colorScale" priority="562">
      <colorScale>
        <cfvo type="num" val="0"/>
        <cfvo type="num" val="1"/>
        <color rgb="FFFF7128"/>
        <color rgb="FF00B050"/>
      </colorScale>
    </cfRule>
  </conditionalFormatting>
  <conditionalFormatting sqref="CM182 CM178 CM186 CM190">
    <cfRule type="colorScale" priority="561">
      <colorScale>
        <cfvo type="num" val="0"/>
        <cfvo type="num" val="1"/>
        <color rgb="FFFF7128"/>
        <color rgb="FF00B050"/>
      </colorScale>
    </cfRule>
  </conditionalFormatting>
  <conditionalFormatting sqref="BQ182 BQ178 BQ186 BQ190">
    <cfRule type="colorScale" priority="558">
      <colorScale>
        <cfvo type="num" val="0"/>
        <cfvo type="num" val="1"/>
        <color rgb="FFFF7128"/>
        <color rgb="FF00B050"/>
      </colorScale>
    </cfRule>
  </conditionalFormatting>
  <conditionalFormatting sqref="CK182 CK178 CK186 CK190">
    <cfRule type="colorScale" priority="557">
      <colorScale>
        <cfvo type="num" val="0"/>
        <cfvo type="num" val="1"/>
        <color rgb="FFFF7128"/>
        <color rgb="FF00B050"/>
      </colorScale>
    </cfRule>
  </conditionalFormatting>
  <conditionalFormatting sqref="CM182 CM178 CM186 CM190">
    <cfRule type="colorScale" priority="556">
      <colorScale>
        <cfvo type="num" val="0"/>
        <cfvo type="num" val="1"/>
        <color rgb="FFFF7128"/>
        <color rgb="FF00B050"/>
      </colorScale>
    </cfRule>
  </conditionalFormatting>
  <conditionalFormatting sqref="D4:CH5">
    <cfRule type="cellIs" dxfId="543" priority="554" stopIfTrue="1" operator="lessThan">
      <formula>0</formula>
    </cfRule>
  </conditionalFormatting>
  <conditionalFormatting sqref="D9:BN9">
    <cfRule type="cellIs" dxfId="542" priority="552" stopIfTrue="1" operator="equal">
      <formula>0</formula>
    </cfRule>
    <cfRule type="cellIs" dxfId="541" priority="553" stopIfTrue="1" operator="equal">
      <formula>1</formula>
    </cfRule>
  </conditionalFormatting>
  <conditionalFormatting sqref="D10">
    <cfRule type="cellIs" dxfId="540" priority="551" stopIfTrue="1" operator="equal">
      <formula>0</formula>
    </cfRule>
  </conditionalFormatting>
  <conditionalFormatting sqref="D9:D10 E9:BN9">
    <cfRule type="colorScale" priority="550">
      <colorScale>
        <cfvo type="num" val="0"/>
        <cfvo type="num" val="1"/>
        <color rgb="FFFF7128"/>
        <color rgb="FF00B050"/>
      </colorScale>
    </cfRule>
  </conditionalFormatting>
  <conditionalFormatting sqref="D13:BN13">
    <cfRule type="cellIs" dxfId="539" priority="548" stopIfTrue="1" operator="equal">
      <formula>0</formula>
    </cfRule>
    <cfRule type="cellIs" dxfId="538" priority="549" stopIfTrue="1" operator="equal">
      <formula>1</formula>
    </cfRule>
  </conditionalFormatting>
  <conditionalFormatting sqref="D14:BN14">
    <cfRule type="cellIs" dxfId="537" priority="547" stopIfTrue="1" operator="equal">
      <formula>0</formula>
    </cfRule>
  </conditionalFormatting>
  <conditionalFormatting sqref="D13:BN14">
    <cfRule type="colorScale" priority="546">
      <colorScale>
        <cfvo type="num" val="0"/>
        <cfvo type="num" val="1"/>
        <color rgb="FFFF7128"/>
        <color rgb="FF00B050"/>
      </colorScale>
    </cfRule>
  </conditionalFormatting>
  <conditionalFormatting sqref="D9:BN9">
    <cfRule type="cellIs" dxfId="536" priority="544" stopIfTrue="1" operator="equal">
      <formula>0</formula>
    </cfRule>
    <cfRule type="cellIs" dxfId="535" priority="545" stopIfTrue="1" operator="equal">
      <formula>1</formula>
    </cfRule>
  </conditionalFormatting>
  <conditionalFormatting sqref="D10:BN10">
    <cfRule type="cellIs" dxfId="534" priority="543" stopIfTrue="1" operator="equal">
      <formula>0</formula>
    </cfRule>
  </conditionalFormatting>
  <conditionalFormatting sqref="D9:BN10">
    <cfRule type="colorScale" priority="542">
      <colorScale>
        <cfvo type="num" val="0"/>
        <cfvo type="num" val="1"/>
        <color rgb="FFFF7128"/>
        <color rgb="FF00B050"/>
      </colorScale>
    </cfRule>
  </conditionalFormatting>
  <conditionalFormatting sqref="D17:BN17">
    <cfRule type="cellIs" dxfId="533" priority="540" stopIfTrue="1" operator="equal">
      <formula>0</formula>
    </cfRule>
    <cfRule type="cellIs" dxfId="532" priority="541" stopIfTrue="1" operator="equal">
      <formula>1</formula>
    </cfRule>
  </conditionalFormatting>
  <conditionalFormatting sqref="D18:BN18">
    <cfRule type="cellIs" dxfId="531" priority="539" stopIfTrue="1" operator="equal">
      <formula>0</formula>
    </cfRule>
  </conditionalFormatting>
  <conditionalFormatting sqref="D17:BN18">
    <cfRule type="colorScale" priority="538">
      <colorScale>
        <cfvo type="num" val="0"/>
        <cfvo type="num" val="1"/>
        <color rgb="FFFF7128"/>
        <color rgb="FF00B050"/>
      </colorScale>
    </cfRule>
  </conditionalFormatting>
  <conditionalFormatting sqref="D21:BN21">
    <cfRule type="cellIs" dxfId="530" priority="536" stopIfTrue="1" operator="equal">
      <formula>0</formula>
    </cfRule>
    <cfRule type="cellIs" dxfId="529" priority="537" stopIfTrue="1" operator="equal">
      <formula>1</formula>
    </cfRule>
  </conditionalFormatting>
  <conditionalFormatting sqref="D22:BN22">
    <cfRule type="cellIs" dxfId="528" priority="535" stopIfTrue="1" operator="equal">
      <formula>0</formula>
    </cfRule>
  </conditionalFormatting>
  <conditionalFormatting sqref="D21:BN22">
    <cfRule type="colorScale" priority="534">
      <colorScale>
        <cfvo type="num" val="0"/>
        <cfvo type="num" val="1"/>
        <color rgb="FFFF7128"/>
        <color rgb="FF00B050"/>
      </colorScale>
    </cfRule>
  </conditionalFormatting>
  <conditionalFormatting sqref="D25:BN25">
    <cfRule type="cellIs" dxfId="527" priority="532" stopIfTrue="1" operator="equal">
      <formula>0</formula>
    </cfRule>
    <cfRule type="cellIs" dxfId="526" priority="533" stopIfTrue="1" operator="equal">
      <formula>1</formula>
    </cfRule>
  </conditionalFormatting>
  <conditionalFormatting sqref="D26:BN26">
    <cfRule type="cellIs" dxfId="525" priority="531" stopIfTrue="1" operator="equal">
      <formula>0</formula>
    </cfRule>
  </conditionalFormatting>
  <conditionalFormatting sqref="D25:BN26">
    <cfRule type="colorScale" priority="530">
      <colorScale>
        <cfvo type="num" val="0"/>
        <cfvo type="num" val="1"/>
        <color rgb="FFFF7128"/>
        <color rgb="FF00B050"/>
      </colorScale>
    </cfRule>
  </conditionalFormatting>
  <conditionalFormatting sqref="D29:BN29">
    <cfRule type="cellIs" dxfId="524" priority="528" stopIfTrue="1" operator="equal">
      <formula>0</formula>
    </cfRule>
    <cfRule type="cellIs" dxfId="523" priority="529" stopIfTrue="1" operator="equal">
      <formula>1</formula>
    </cfRule>
  </conditionalFormatting>
  <conditionalFormatting sqref="D30:BN30">
    <cfRule type="cellIs" dxfId="522" priority="527" stopIfTrue="1" operator="equal">
      <formula>0</formula>
    </cfRule>
  </conditionalFormatting>
  <conditionalFormatting sqref="D29:BN30">
    <cfRule type="colorScale" priority="526">
      <colorScale>
        <cfvo type="num" val="0"/>
        <cfvo type="num" val="1"/>
        <color rgb="FFFF7128"/>
        <color rgb="FF00B050"/>
      </colorScale>
    </cfRule>
  </conditionalFormatting>
  <conditionalFormatting sqref="D33:BN33">
    <cfRule type="cellIs" dxfId="521" priority="524" stopIfTrue="1" operator="equal">
      <formula>0</formula>
    </cfRule>
    <cfRule type="cellIs" dxfId="520" priority="525" stopIfTrue="1" operator="equal">
      <formula>1</formula>
    </cfRule>
  </conditionalFormatting>
  <conditionalFormatting sqref="D34:BN34">
    <cfRule type="cellIs" dxfId="519" priority="523" stopIfTrue="1" operator="equal">
      <formula>0</formula>
    </cfRule>
  </conditionalFormatting>
  <conditionalFormatting sqref="D33:BN34">
    <cfRule type="colorScale" priority="522">
      <colorScale>
        <cfvo type="num" val="0"/>
        <cfvo type="num" val="1"/>
        <color rgb="FFFF7128"/>
        <color rgb="FF00B050"/>
      </colorScale>
    </cfRule>
  </conditionalFormatting>
  <conditionalFormatting sqref="D37:BN37">
    <cfRule type="cellIs" dxfId="518" priority="520" stopIfTrue="1" operator="equal">
      <formula>0</formula>
    </cfRule>
    <cfRule type="cellIs" dxfId="517" priority="521" stopIfTrue="1" operator="equal">
      <formula>1</formula>
    </cfRule>
  </conditionalFormatting>
  <conditionalFormatting sqref="D38:BN38">
    <cfRule type="cellIs" dxfId="516" priority="519" stopIfTrue="1" operator="equal">
      <formula>0</formula>
    </cfRule>
  </conditionalFormatting>
  <conditionalFormatting sqref="D37:BN38">
    <cfRule type="colorScale" priority="518">
      <colorScale>
        <cfvo type="num" val="0"/>
        <cfvo type="num" val="1"/>
        <color rgb="FFFF7128"/>
        <color rgb="FF00B050"/>
      </colorScale>
    </cfRule>
  </conditionalFormatting>
  <conditionalFormatting sqref="D41:BN41">
    <cfRule type="cellIs" dxfId="515" priority="516" stopIfTrue="1" operator="equal">
      <formula>0</formula>
    </cfRule>
    <cfRule type="cellIs" dxfId="514" priority="517" stopIfTrue="1" operator="equal">
      <formula>1</formula>
    </cfRule>
  </conditionalFormatting>
  <conditionalFormatting sqref="D42:BN42">
    <cfRule type="cellIs" dxfId="513" priority="515" stopIfTrue="1" operator="equal">
      <formula>0</formula>
    </cfRule>
  </conditionalFormatting>
  <conditionalFormatting sqref="D41:BN42">
    <cfRule type="colorScale" priority="514">
      <colorScale>
        <cfvo type="num" val="0"/>
        <cfvo type="num" val="1"/>
        <color rgb="FFFF7128"/>
        <color rgb="FF00B050"/>
      </colorScale>
    </cfRule>
  </conditionalFormatting>
  <conditionalFormatting sqref="D45:BN45">
    <cfRule type="cellIs" dxfId="512" priority="512" stopIfTrue="1" operator="equal">
      <formula>0</formula>
    </cfRule>
    <cfRule type="cellIs" dxfId="511" priority="513" stopIfTrue="1" operator="equal">
      <formula>1</formula>
    </cfRule>
  </conditionalFormatting>
  <conditionalFormatting sqref="D46:BN46">
    <cfRule type="cellIs" dxfId="510" priority="511" stopIfTrue="1" operator="equal">
      <formula>0</formula>
    </cfRule>
  </conditionalFormatting>
  <conditionalFormatting sqref="D45:BN46">
    <cfRule type="colorScale" priority="510">
      <colorScale>
        <cfvo type="num" val="0"/>
        <cfvo type="num" val="1"/>
        <color rgb="FFFF7128"/>
        <color rgb="FF00B050"/>
      </colorScale>
    </cfRule>
  </conditionalFormatting>
  <conditionalFormatting sqref="D49:BN49">
    <cfRule type="cellIs" dxfId="509" priority="508" stopIfTrue="1" operator="equal">
      <formula>0</formula>
    </cfRule>
    <cfRule type="cellIs" dxfId="508" priority="509" stopIfTrue="1" operator="equal">
      <formula>1</formula>
    </cfRule>
  </conditionalFormatting>
  <conditionalFormatting sqref="D50:BN50">
    <cfRule type="cellIs" dxfId="507" priority="507" stopIfTrue="1" operator="equal">
      <formula>0</formula>
    </cfRule>
  </conditionalFormatting>
  <conditionalFormatting sqref="D49:BN50">
    <cfRule type="colorScale" priority="506">
      <colorScale>
        <cfvo type="num" val="0"/>
        <cfvo type="num" val="1"/>
        <color rgb="FFFF7128"/>
        <color rgb="FF00B050"/>
      </colorScale>
    </cfRule>
  </conditionalFormatting>
  <conditionalFormatting sqref="D53:BN53">
    <cfRule type="cellIs" dxfId="506" priority="504" stopIfTrue="1" operator="equal">
      <formula>0</formula>
    </cfRule>
    <cfRule type="cellIs" dxfId="505" priority="505" stopIfTrue="1" operator="equal">
      <formula>1</formula>
    </cfRule>
  </conditionalFormatting>
  <conditionalFormatting sqref="D54:BN54">
    <cfRule type="cellIs" dxfId="504" priority="503" stopIfTrue="1" operator="equal">
      <formula>0</formula>
    </cfRule>
  </conditionalFormatting>
  <conditionalFormatting sqref="D53:BN54">
    <cfRule type="colorScale" priority="502">
      <colorScale>
        <cfvo type="num" val="0"/>
        <cfvo type="num" val="1"/>
        <color rgb="FFFF7128"/>
        <color rgb="FF00B050"/>
      </colorScale>
    </cfRule>
  </conditionalFormatting>
  <conditionalFormatting sqref="D57:BN57">
    <cfRule type="cellIs" dxfId="503" priority="500" stopIfTrue="1" operator="equal">
      <formula>0</formula>
    </cfRule>
    <cfRule type="cellIs" dxfId="502" priority="501" stopIfTrue="1" operator="equal">
      <formula>1</formula>
    </cfRule>
  </conditionalFormatting>
  <conditionalFormatting sqref="D58:BN58">
    <cfRule type="cellIs" dxfId="501" priority="499" stopIfTrue="1" operator="equal">
      <formula>0</formula>
    </cfRule>
  </conditionalFormatting>
  <conditionalFormatting sqref="D57:BN58">
    <cfRule type="colorScale" priority="498">
      <colorScale>
        <cfvo type="num" val="0"/>
        <cfvo type="num" val="1"/>
        <color rgb="FFFF7128"/>
        <color rgb="FF00B050"/>
      </colorScale>
    </cfRule>
  </conditionalFormatting>
  <conditionalFormatting sqref="D61:BN61">
    <cfRule type="cellIs" dxfId="500" priority="496" stopIfTrue="1" operator="equal">
      <formula>0</formula>
    </cfRule>
    <cfRule type="cellIs" dxfId="499" priority="497" stopIfTrue="1" operator="equal">
      <formula>1</formula>
    </cfRule>
  </conditionalFormatting>
  <conditionalFormatting sqref="D62:BN62">
    <cfRule type="cellIs" dxfId="498" priority="495" stopIfTrue="1" operator="equal">
      <formula>0</formula>
    </cfRule>
  </conditionalFormatting>
  <conditionalFormatting sqref="D61:BN62">
    <cfRule type="colorScale" priority="494">
      <colorScale>
        <cfvo type="num" val="0"/>
        <cfvo type="num" val="1"/>
        <color rgb="FFFF7128"/>
        <color rgb="FF00B050"/>
      </colorScale>
    </cfRule>
  </conditionalFormatting>
  <conditionalFormatting sqref="D65:BN65">
    <cfRule type="cellIs" dxfId="497" priority="492" stopIfTrue="1" operator="equal">
      <formula>0</formula>
    </cfRule>
    <cfRule type="cellIs" dxfId="496" priority="493" stopIfTrue="1" operator="equal">
      <formula>1</formula>
    </cfRule>
  </conditionalFormatting>
  <conditionalFormatting sqref="D66:BN66">
    <cfRule type="cellIs" dxfId="495" priority="491" stopIfTrue="1" operator="equal">
      <formula>0</formula>
    </cfRule>
  </conditionalFormatting>
  <conditionalFormatting sqref="D65:BN66">
    <cfRule type="colorScale" priority="490">
      <colorScale>
        <cfvo type="num" val="0"/>
        <cfvo type="num" val="1"/>
        <color rgb="FFFF7128"/>
        <color rgb="FF00B050"/>
      </colorScale>
    </cfRule>
  </conditionalFormatting>
  <conditionalFormatting sqref="D69:BN69">
    <cfRule type="cellIs" dxfId="494" priority="488" stopIfTrue="1" operator="equal">
      <formula>0</formula>
    </cfRule>
    <cfRule type="cellIs" dxfId="493" priority="489" stopIfTrue="1" operator="equal">
      <formula>1</formula>
    </cfRule>
  </conditionalFormatting>
  <conditionalFormatting sqref="D70:BN70">
    <cfRule type="cellIs" dxfId="492" priority="487" stopIfTrue="1" operator="equal">
      <formula>0</formula>
    </cfRule>
  </conditionalFormatting>
  <conditionalFormatting sqref="D69:BN70">
    <cfRule type="colorScale" priority="486">
      <colorScale>
        <cfvo type="num" val="0"/>
        <cfvo type="num" val="1"/>
        <color rgb="FFFF7128"/>
        <color rgb="FF00B050"/>
      </colorScale>
    </cfRule>
  </conditionalFormatting>
  <conditionalFormatting sqref="D73:BN73">
    <cfRule type="cellIs" dxfId="491" priority="484" stopIfTrue="1" operator="equal">
      <formula>0</formula>
    </cfRule>
    <cfRule type="cellIs" dxfId="490" priority="485" stopIfTrue="1" operator="equal">
      <formula>1</formula>
    </cfRule>
  </conditionalFormatting>
  <conditionalFormatting sqref="D74:BN74">
    <cfRule type="cellIs" dxfId="489" priority="483" stopIfTrue="1" operator="equal">
      <formula>0</formula>
    </cfRule>
  </conditionalFormatting>
  <conditionalFormatting sqref="D73:BN74">
    <cfRule type="colorScale" priority="482">
      <colorScale>
        <cfvo type="num" val="0"/>
        <cfvo type="num" val="1"/>
        <color rgb="FFFF7128"/>
        <color rgb="FF00B050"/>
      </colorScale>
    </cfRule>
  </conditionalFormatting>
  <conditionalFormatting sqref="D77:BN77">
    <cfRule type="cellIs" dxfId="488" priority="480" stopIfTrue="1" operator="equal">
      <formula>0</formula>
    </cfRule>
    <cfRule type="cellIs" dxfId="487" priority="481" stopIfTrue="1" operator="equal">
      <formula>1</formula>
    </cfRule>
  </conditionalFormatting>
  <conditionalFormatting sqref="D78:BN78">
    <cfRule type="cellIs" dxfId="486" priority="479" stopIfTrue="1" operator="equal">
      <formula>0</formula>
    </cfRule>
  </conditionalFormatting>
  <conditionalFormatting sqref="D77:BN78">
    <cfRule type="colorScale" priority="478">
      <colorScale>
        <cfvo type="num" val="0"/>
        <cfvo type="num" val="1"/>
        <color rgb="FFFF7128"/>
        <color rgb="FF00B050"/>
      </colorScale>
    </cfRule>
  </conditionalFormatting>
  <conditionalFormatting sqref="D81:BN81">
    <cfRule type="cellIs" dxfId="485" priority="476" stopIfTrue="1" operator="equal">
      <formula>0</formula>
    </cfRule>
    <cfRule type="cellIs" dxfId="484" priority="477" stopIfTrue="1" operator="equal">
      <formula>1</formula>
    </cfRule>
  </conditionalFormatting>
  <conditionalFormatting sqref="D82:BN82">
    <cfRule type="cellIs" dxfId="483" priority="475" stopIfTrue="1" operator="equal">
      <formula>0</formula>
    </cfRule>
  </conditionalFormatting>
  <conditionalFormatting sqref="D81:BN82">
    <cfRule type="colorScale" priority="474">
      <colorScale>
        <cfvo type="num" val="0"/>
        <cfvo type="num" val="1"/>
        <color rgb="FFFF7128"/>
        <color rgb="FF00B050"/>
      </colorScale>
    </cfRule>
  </conditionalFormatting>
  <conditionalFormatting sqref="D85:BN85">
    <cfRule type="cellIs" dxfId="482" priority="472" stopIfTrue="1" operator="equal">
      <formula>0</formula>
    </cfRule>
    <cfRule type="cellIs" dxfId="481" priority="473" stopIfTrue="1" operator="equal">
      <formula>1</formula>
    </cfRule>
  </conditionalFormatting>
  <conditionalFormatting sqref="D86:BN86">
    <cfRule type="cellIs" dxfId="480" priority="471" stopIfTrue="1" operator="equal">
      <formula>0</formula>
    </cfRule>
  </conditionalFormatting>
  <conditionalFormatting sqref="D85:BN86">
    <cfRule type="colorScale" priority="470">
      <colorScale>
        <cfvo type="num" val="0"/>
        <cfvo type="num" val="1"/>
        <color rgb="FFFF7128"/>
        <color rgb="FF00B050"/>
      </colorScale>
    </cfRule>
  </conditionalFormatting>
  <conditionalFormatting sqref="D89:BN89">
    <cfRule type="cellIs" dxfId="479" priority="468" stopIfTrue="1" operator="equal">
      <formula>0</formula>
    </cfRule>
    <cfRule type="cellIs" dxfId="478" priority="469" stopIfTrue="1" operator="equal">
      <formula>1</formula>
    </cfRule>
  </conditionalFormatting>
  <conditionalFormatting sqref="D90:BN90">
    <cfRule type="cellIs" dxfId="477" priority="467" stopIfTrue="1" operator="equal">
      <formula>0</formula>
    </cfRule>
  </conditionalFormatting>
  <conditionalFormatting sqref="D89:BN90">
    <cfRule type="colorScale" priority="466">
      <colorScale>
        <cfvo type="num" val="0"/>
        <cfvo type="num" val="1"/>
        <color rgb="FFFF7128"/>
        <color rgb="FF00B050"/>
      </colorScale>
    </cfRule>
  </conditionalFormatting>
  <conditionalFormatting sqref="D93:BN93">
    <cfRule type="cellIs" dxfId="476" priority="464" stopIfTrue="1" operator="equal">
      <formula>0</formula>
    </cfRule>
    <cfRule type="cellIs" dxfId="475" priority="465" stopIfTrue="1" operator="equal">
      <formula>1</formula>
    </cfRule>
  </conditionalFormatting>
  <conditionalFormatting sqref="D94:BN94">
    <cfRule type="cellIs" dxfId="474" priority="463" stopIfTrue="1" operator="equal">
      <formula>0</formula>
    </cfRule>
  </conditionalFormatting>
  <conditionalFormatting sqref="D93:BN94">
    <cfRule type="colorScale" priority="462">
      <colorScale>
        <cfvo type="num" val="0"/>
        <cfvo type="num" val="1"/>
        <color rgb="FFFF7128"/>
        <color rgb="FF00B050"/>
      </colorScale>
    </cfRule>
  </conditionalFormatting>
  <conditionalFormatting sqref="D97:BN97">
    <cfRule type="cellIs" dxfId="473" priority="460" stopIfTrue="1" operator="equal">
      <formula>0</formula>
    </cfRule>
    <cfRule type="cellIs" dxfId="472" priority="461" stopIfTrue="1" operator="equal">
      <formula>1</formula>
    </cfRule>
  </conditionalFormatting>
  <conditionalFormatting sqref="D98:BN98">
    <cfRule type="cellIs" dxfId="471" priority="459" stopIfTrue="1" operator="equal">
      <formula>0</formula>
    </cfRule>
  </conditionalFormatting>
  <conditionalFormatting sqref="D97:BN98">
    <cfRule type="colorScale" priority="458">
      <colorScale>
        <cfvo type="num" val="0"/>
        <cfvo type="num" val="1"/>
        <color rgb="FFFF7128"/>
        <color rgb="FF00B050"/>
      </colorScale>
    </cfRule>
  </conditionalFormatting>
  <conditionalFormatting sqref="D101:BN101">
    <cfRule type="cellIs" dxfId="470" priority="456" stopIfTrue="1" operator="equal">
      <formula>0</formula>
    </cfRule>
    <cfRule type="cellIs" dxfId="469" priority="457" stopIfTrue="1" operator="equal">
      <formula>1</formula>
    </cfRule>
  </conditionalFormatting>
  <conditionalFormatting sqref="D102:BN102">
    <cfRule type="cellIs" dxfId="468" priority="455" stopIfTrue="1" operator="equal">
      <formula>0</formula>
    </cfRule>
  </conditionalFormatting>
  <conditionalFormatting sqref="D101:BN102">
    <cfRule type="colorScale" priority="454">
      <colorScale>
        <cfvo type="num" val="0"/>
        <cfvo type="num" val="1"/>
        <color rgb="FFFF7128"/>
        <color rgb="FF00B050"/>
      </colorScale>
    </cfRule>
  </conditionalFormatting>
  <conditionalFormatting sqref="D105:BN105">
    <cfRule type="cellIs" dxfId="467" priority="452" stopIfTrue="1" operator="equal">
      <formula>0</formula>
    </cfRule>
    <cfRule type="cellIs" dxfId="466" priority="453" stopIfTrue="1" operator="equal">
      <formula>1</formula>
    </cfRule>
  </conditionalFormatting>
  <conditionalFormatting sqref="D106:BN106">
    <cfRule type="cellIs" dxfId="465" priority="451" stopIfTrue="1" operator="equal">
      <formula>0</formula>
    </cfRule>
  </conditionalFormatting>
  <conditionalFormatting sqref="D105:BN106">
    <cfRule type="colorScale" priority="450">
      <colorScale>
        <cfvo type="num" val="0"/>
        <cfvo type="num" val="1"/>
        <color rgb="FFFF7128"/>
        <color rgb="FF00B050"/>
      </colorScale>
    </cfRule>
  </conditionalFormatting>
  <conditionalFormatting sqref="D109:BN109">
    <cfRule type="cellIs" dxfId="464" priority="448" stopIfTrue="1" operator="equal">
      <formula>0</formula>
    </cfRule>
    <cfRule type="cellIs" dxfId="463" priority="449" stopIfTrue="1" operator="equal">
      <formula>1</formula>
    </cfRule>
  </conditionalFormatting>
  <conditionalFormatting sqref="D110:BN110">
    <cfRule type="cellIs" dxfId="462" priority="447" stopIfTrue="1" operator="equal">
      <formula>0</formula>
    </cfRule>
  </conditionalFormatting>
  <conditionalFormatting sqref="D109:BN110">
    <cfRule type="colorScale" priority="446">
      <colorScale>
        <cfvo type="num" val="0"/>
        <cfvo type="num" val="1"/>
        <color rgb="FFFF7128"/>
        <color rgb="FF00B050"/>
      </colorScale>
    </cfRule>
  </conditionalFormatting>
  <conditionalFormatting sqref="D113:BN113">
    <cfRule type="cellIs" dxfId="461" priority="444" stopIfTrue="1" operator="equal">
      <formula>0</formula>
    </cfRule>
    <cfRule type="cellIs" dxfId="460" priority="445" stopIfTrue="1" operator="equal">
      <formula>1</formula>
    </cfRule>
  </conditionalFormatting>
  <conditionalFormatting sqref="D114:BN114">
    <cfRule type="cellIs" dxfId="459" priority="443" stopIfTrue="1" operator="equal">
      <formula>0</formula>
    </cfRule>
  </conditionalFormatting>
  <conditionalFormatting sqref="D113:BN114">
    <cfRule type="colorScale" priority="442">
      <colorScale>
        <cfvo type="num" val="0"/>
        <cfvo type="num" val="1"/>
        <color rgb="FFFF7128"/>
        <color rgb="FF00B050"/>
      </colorScale>
    </cfRule>
  </conditionalFormatting>
  <conditionalFormatting sqref="D117:BN117">
    <cfRule type="cellIs" dxfId="458" priority="440" stopIfTrue="1" operator="equal">
      <formula>0</formula>
    </cfRule>
    <cfRule type="cellIs" dxfId="457" priority="441" stopIfTrue="1" operator="equal">
      <formula>1</formula>
    </cfRule>
  </conditionalFormatting>
  <conditionalFormatting sqref="D118:BN118">
    <cfRule type="cellIs" dxfId="456" priority="439" stopIfTrue="1" operator="equal">
      <formula>0</formula>
    </cfRule>
  </conditionalFormatting>
  <conditionalFormatting sqref="D117:BN118">
    <cfRule type="colorScale" priority="438">
      <colorScale>
        <cfvo type="num" val="0"/>
        <cfvo type="num" val="1"/>
        <color rgb="FFFF7128"/>
        <color rgb="FF00B050"/>
      </colorScale>
    </cfRule>
  </conditionalFormatting>
  <conditionalFormatting sqref="D121:BN121">
    <cfRule type="cellIs" dxfId="455" priority="436" stopIfTrue="1" operator="equal">
      <formula>0</formula>
    </cfRule>
    <cfRule type="cellIs" dxfId="454" priority="437" stopIfTrue="1" operator="equal">
      <formula>1</formula>
    </cfRule>
  </conditionalFormatting>
  <conditionalFormatting sqref="D122:BN122">
    <cfRule type="cellIs" dxfId="453" priority="435" stopIfTrue="1" operator="equal">
      <formula>0</formula>
    </cfRule>
  </conditionalFormatting>
  <conditionalFormatting sqref="D121:BN122">
    <cfRule type="colorScale" priority="434">
      <colorScale>
        <cfvo type="num" val="0"/>
        <cfvo type="num" val="1"/>
        <color rgb="FFFF7128"/>
        <color rgb="FF00B050"/>
      </colorScale>
    </cfRule>
  </conditionalFormatting>
  <conditionalFormatting sqref="D125:BN125">
    <cfRule type="cellIs" dxfId="452" priority="432" stopIfTrue="1" operator="equal">
      <formula>0</formula>
    </cfRule>
    <cfRule type="cellIs" dxfId="451" priority="433" stopIfTrue="1" operator="equal">
      <formula>1</formula>
    </cfRule>
  </conditionalFormatting>
  <conditionalFormatting sqref="D126:BN126">
    <cfRule type="cellIs" dxfId="450" priority="431" stopIfTrue="1" operator="equal">
      <formula>0</formula>
    </cfRule>
  </conditionalFormatting>
  <conditionalFormatting sqref="D125:BN126">
    <cfRule type="colorScale" priority="430">
      <colorScale>
        <cfvo type="num" val="0"/>
        <cfvo type="num" val="1"/>
        <color rgb="FFFF7128"/>
        <color rgb="FF00B050"/>
      </colorScale>
    </cfRule>
  </conditionalFormatting>
  <conditionalFormatting sqref="D129:BN129">
    <cfRule type="cellIs" dxfId="449" priority="428" stopIfTrue="1" operator="equal">
      <formula>0</formula>
    </cfRule>
    <cfRule type="cellIs" dxfId="448" priority="429" stopIfTrue="1" operator="equal">
      <formula>1</formula>
    </cfRule>
  </conditionalFormatting>
  <conditionalFormatting sqref="D130:BN130">
    <cfRule type="cellIs" dxfId="447" priority="427" stopIfTrue="1" operator="equal">
      <formula>0</formula>
    </cfRule>
  </conditionalFormatting>
  <conditionalFormatting sqref="D129:BN130">
    <cfRule type="colorScale" priority="426">
      <colorScale>
        <cfvo type="num" val="0"/>
        <cfvo type="num" val="1"/>
        <color rgb="FFFF7128"/>
        <color rgb="FF00B050"/>
      </colorScale>
    </cfRule>
  </conditionalFormatting>
  <conditionalFormatting sqref="D133:BN133">
    <cfRule type="cellIs" dxfId="446" priority="424" stopIfTrue="1" operator="equal">
      <formula>0</formula>
    </cfRule>
    <cfRule type="cellIs" dxfId="445" priority="425" stopIfTrue="1" operator="equal">
      <formula>1</formula>
    </cfRule>
  </conditionalFormatting>
  <conditionalFormatting sqref="D134:BN134">
    <cfRule type="cellIs" dxfId="444" priority="423" stopIfTrue="1" operator="equal">
      <formula>0</formula>
    </cfRule>
  </conditionalFormatting>
  <conditionalFormatting sqref="D133:BN134">
    <cfRule type="colorScale" priority="422">
      <colorScale>
        <cfvo type="num" val="0"/>
        <cfvo type="num" val="1"/>
        <color rgb="FFFF7128"/>
        <color rgb="FF00B050"/>
      </colorScale>
    </cfRule>
  </conditionalFormatting>
  <conditionalFormatting sqref="D137:BN137">
    <cfRule type="cellIs" dxfId="443" priority="420" stopIfTrue="1" operator="equal">
      <formula>0</formula>
    </cfRule>
    <cfRule type="cellIs" dxfId="442" priority="421" stopIfTrue="1" operator="equal">
      <formula>1</formula>
    </cfRule>
  </conditionalFormatting>
  <conditionalFormatting sqref="D138:BN138">
    <cfRule type="cellIs" dxfId="441" priority="419" stopIfTrue="1" operator="equal">
      <formula>0</formula>
    </cfRule>
  </conditionalFormatting>
  <conditionalFormatting sqref="D137:BN138">
    <cfRule type="colorScale" priority="418">
      <colorScale>
        <cfvo type="num" val="0"/>
        <cfvo type="num" val="1"/>
        <color rgb="FFFF7128"/>
        <color rgb="FF00B050"/>
      </colorScale>
    </cfRule>
  </conditionalFormatting>
  <conditionalFormatting sqref="D141:BN141">
    <cfRule type="cellIs" dxfId="440" priority="416" stopIfTrue="1" operator="equal">
      <formula>0</formula>
    </cfRule>
    <cfRule type="cellIs" dxfId="439" priority="417" stopIfTrue="1" operator="equal">
      <formula>1</formula>
    </cfRule>
  </conditionalFormatting>
  <conditionalFormatting sqref="D142:BN142">
    <cfRule type="cellIs" dxfId="438" priority="415" stopIfTrue="1" operator="equal">
      <formula>0</formula>
    </cfRule>
  </conditionalFormatting>
  <conditionalFormatting sqref="D141:BN142">
    <cfRule type="colorScale" priority="414">
      <colorScale>
        <cfvo type="num" val="0"/>
        <cfvo type="num" val="1"/>
        <color rgb="FFFF7128"/>
        <color rgb="FF00B050"/>
      </colorScale>
    </cfRule>
  </conditionalFormatting>
  <conditionalFormatting sqref="D145:BN145">
    <cfRule type="cellIs" dxfId="437" priority="412" stopIfTrue="1" operator="equal">
      <formula>0</formula>
    </cfRule>
    <cfRule type="cellIs" dxfId="436" priority="413" stopIfTrue="1" operator="equal">
      <formula>1</formula>
    </cfRule>
  </conditionalFormatting>
  <conditionalFormatting sqref="D146:BN146">
    <cfRule type="cellIs" dxfId="435" priority="411" stopIfTrue="1" operator="equal">
      <formula>0</formula>
    </cfRule>
  </conditionalFormatting>
  <conditionalFormatting sqref="D145:BN146">
    <cfRule type="colorScale" priority="410">
      <colorScale>
        <cfvo type="num" val="0"/>
        <cfvo type="num" val="1"/>
        <color rgb="FFFF7128"/>
        <color rgb="FF00B050"/>
      </colorScale>
    </cfRule>
  </conditionalFormatting>
  <conditionalFormatting sqref="D149:BN149">
    <cfRule type="cellIs" dxfId="434" priority="408" stopIfTrue="1" operator="equal">
      <formula>0</formula>
    </cfRule>
    <cfRule type="cellIs" dxfId="433" priority="409" stopIfTrue="1" operator="equal">
      <formula>1</formula>
    </cfRule>
  </conditionalFormatting>
  <conditionalFormatting sqref="D150:BN150">
    <cfRule type="cellIs" dxfId="432" priority="407" stopIfTrue="1" operator="equal">
      <formula>0</formula>
    </cfRule>
  </conditionalFormatting>
  <conditionalFormatting sqref="D149:BN150">
    <cfRule type="colorScale" priority="406">
      <colorScale>
        <cfvo type="num" val="0"/>
        <cfvo type="num" val="1"/>
        <color rgb="FFFF7128"/>
        <color rgb="FF00B050"/>
      </colorScale>
    </cfRule>
  </conditionalFormatting>
  <conditionalFormatting sqref="D153:BN153">
    <cfRule type="cellIs" dxfId="431" priority="404" stopIfTrue="1" operator="equal">
      <formula>0</formula>
    </cfRule>
    <cfRule type="cellIs" dxfId="430" priority="405" stopIfTrue="1" operator="equal">
      <formula>1</formula>
    </cfRule>
  </conditionalFormatting>
  <conditionalFormatting sqref="D154:BN154">
    <cfRule type="cellIs" dxfId="429" priority="403" stopIfTrue="1" operator="equal">
      <formula>0</formula>
    </cfRule>
  </conditionalFormatting>
  <conditionalFormatting sqref="D153:BN154">
    <cfRule type="colorScale" priority="402">
      <colorScale>
        <cfvo type="num" val="0"/>
        <cfvo type="num" val="1"/>
        <color rgb="FFFF7128"/>
        <color rgb="FF00B050"/>
      </colorScale>
    </cfRule>
  </conditionalFormatting>
  <conditionalFormatting sqref="D157:BN157">
    <cfRule type="cellIs" dxfId="428" priority="400" stopIfTrue="1" operator="equal">
      <formula>0</formula>
    </cfRule>
    <cfRule type="cellIs" dxfId="427" priority="401" stopIfTrue="1" operator="equal">
      <formula>1</formula>
    </cfRule>
  </conditionalFormatting>
  <conditionalFormatting sqref="D158:BN158">
    <cfRule type="cellIs" dxfId="426" priority="399" stopIfTrue="1" operator="equal">
      <formula>0</formula>
    </cfRule>
  </conditionalFormatting>
  <conditionalFormatting sqref="D157:BN158">
    <cfRule type="colorScale" priority="398">
      <colorScale>
        <cfvo type="num" val="0"/>
        <cfvo type="num" val="1"/>
        <color rgb="FFFF7128"/>
        <color rgb="FF00B050"/>
      </colorScale>
    </cfRule>
  </conditionalFormatting>
  <conditionalFormatting sqref="D161:BN161">
    <cfRule type="cellIs" dxfId="425" priority="396" stopIfTrue="1" operator="equal">
      <formula>0</formula>
    </cfRule>
    <cfRule type="cellIs" dxfId="424" priority="397" stopIfTrue="1" operator="equal">
      <formula>1</formula>
    </cfRule>
  </conditionalFormatting>
  <conditionalFormatting sqref="D162:BN162">
    <cfRule type="cellIs" dxfId="423" priority="395" stopIfTrue="1" operator="equal">
      <formula>0</formula>
    </cfRule>
  </conditionalFormatting>
  <conditionalFormatting sqref="D161:BN162">
    <cfRule type="colorScale" priority="393">
      <colorScale>
        <cfvo type="num" val="0"/>
        <cfvo type="num" val="1"/>
        <color rgb="FFFF7128"/>
        <color rgb="FF00B050"/>
      </colorScale>
    </cfRule>
  </conditionalFormatting>
  <conditionalFormatting sqref="D165:BN165">
    <cfRule type="cellIs" dxfId="422" priority="391" stopIfTrue="1" operator="equal">
      <formula>0</formula>
    </cfRule>
    <cfRule type="cellIs" dxfId="421" priority="392" stopIfTrue="1" operator="equal">
      <formula>1</formula>
    </cfRule>
  </conditionalFormatting>
  <conditionalFormatting sqref="D166:BN166">
    <cfRule type="cellIs" dxfId="420" priority="390" stopIfTrue="1" operator="equal">
      <formula>0</formula>
    </cfRule>
  </conditionalFormatting>
  <conditionalFormatting sqref="D165:BN166">
    <cfRule type="colorScale" priority="389">
      <colorScale>
        <cfvo type="num" val="0"/>
        <cfvo type="num" val="1"/>
        <color rgb="FFFF7128"/>
        <color rgb="FF00B050"/>
      </colorScale>
    </cfRule>
  </conditionalFormatting>
  <conditionalFormatting sqref="D169:BN169">
    <cfRule type="cellIs" dxfId="419" priority="387" stopIfTrue="1" operator="equal">
      <formula>0</formula>
    </cfRule>
    <cfRule type="cellIs" dxfId="418" priority="388" stopIfTrue="1" operator="equal">
      <formula>1</formula>
    </cfRule>
  </conditionalFormatting>
  <conditionalFormatting sqref="D170:BN170">
    <cfRule type="cellIs" dxfId="417" priority="386" stopIfTrue="1" operator="equal">
      <formula>0</formula>
    </cfRule>
  </conditionalFormatting>
  <conditionalFormatting sqref="D169:BN170">
    <cfRule type="colorScale" priority="385">
      <colorScale>
        <cfvo type="num" val="0"/>
        <cfvo type="num" val="1"/>
        <color rgb="FFFF7128"/>
        <color rgb="FF00B050"/>
      </colorScale>
    </cfRule>
  </conditionalFormatting>
  <conditionalFormatting sqref="D173:BN173">
    <cfRule type="cellIs" dxfId="416" priority="383" stopIfTrue="1" operator="equal">
      <formula>0</formula>
    </cfRule>
    <cfRule type="cellIs" dxfId="415" priority="384" stopIfTrue="1" operator="equal">
      <formula>1</formula>
    </cfRule>
  </conditionalFormatting>
  <conditionalFormatting sqref="D174:BN174">
    <cfRule type="cellIs" dxfId="414" priority="382" stopIfTrue="1" operator="equal">
      <formula>0</formula>
    </cfRule>
  </conditionalFormatting>
  <conditionalFormatting sqref="D173:BN174">
    <cfRule type="colorScale" priority="381">
      <colorScale>
        <cfvo type="num" val="0"/>
        <cfvo type="num" val="1"/>
        <color rgb="FFFF7128"/>
        <color rgb="FF00B050"/>
      </colorScale>
    </cfRule>
  </conditionalFormatting>
  <conditionalFormatting sqref="D177:BN177">
    <cfRule type="cellIs" dxfId="413" priority="379" stopIfTrue="1" operator="equal">
      <formula>0</formula>
    </cfRule>
    <cfRule type="cellIs" dxfId="412" priority="380" stopIfTrue="1" operator="equal">
      <formula>1</formula>
    </cfRule>
  </conditionalFormatting>
  <conditionalFormatting sqref="D178:BN178">
    <cfRule type="cellIs" dxfId="411" priority="378" stopIfTrue="1" operator="equal">
      <formula>0</formula>
    </cfRule>
  </conditionalFormatting>
  <conditionalFormatting sqref="D177:BN178">
    <cfRule type="colorScale" priority="377">
      <colorScale>
        <cfvo type="num" val="0"/>
        <cfvo type="num" val="1"/>
        <color rgb="FFFF7128"/>
        <color rgb="FF00B050"/>
      </colorScale>
    </cfRule>
  </conditionalFormatting>
  <conditionalFormatting sqref="D181:BN181">
    <cfRule type="cellIs" dxfId="410" priority="375" stopIfTrue="1" operator="equal">
      <formula>0</formula>
    </cfRule>
    <cfRule type="cellIs" dxfId="409" priority="376" stopIfTrue="1" operator="equal">
      <formula>1</formula>
    </cfRule>
  </conditionalFormatting>
  <conditionalFormatting sqref="D182:BN182">
    <cfRule type="cellIs" dxfId="408" priority="374" stopIfTrue="1" operator="equal">
      <formula>0</formula>
    </cfRule>
  </conditionalFormatting>
  <conditionalFormatting sqref="D181:BN182">
    <cfRule type="colorScale" priority="373">
      <colorScale>
        <cfvo type="num" val="0"/>
        <cfvo type="num" val="1"/>
        <color rgb="FFFF7128"/>
        <color rgb="FF00B050"/>
      </colorScale>
    </cfRule>
  </conditionalFormatting>
  <conditionalFormatting sqref="D185:BN185">
    <cfRule type="cellIs" dxfId="407" priority="371" stopIfTrue="1" operator="equal">
      <formula>0</formula>
    </cfRule>
    <cfRule type="cellIs" dxfId="406" priority="372" stopIfTrue="1" operator="equal">
      <formula>1</formula>
    </cfRule>
  </conditionalFormatting>
  <conditionalFormatting sqref="D186:BN186">
    <cfRule type="cellIs" dxfId="405" priority="370" stopIfTrue="1" operator="equal">
      <formula>0</formula>
    </cfRule>
  </conditionalFormatting>
  <conditionalFormatting sqref="D185:BN186">
    <cfRule type="colorScale" priority="369">
      <colorScale>
        <cfvo type="num" val="0"/>
        <cfvo type="num" val="1"/>
        <color rgb="FFFF7128"/>
        <color rgb="FF00B050"/>
      </colorScale>
    </cfRule>
  </conditionalFormatting>
  <conditionalFormatting sqref="D189:BN189">
    <cfRule type="cellIs" dxfId="404" priority="367" stopIfTrue="1" operator="equal">
      <formula>0</formula>
    </cfRule>
    <cfRule type="cellIs" dxfId="403" priority="368" stopIfTrue="1" operator="equal">
      <formula>1</formula>
    </cfRule>
  </conditionalFormatting>
  <conditionalFormatting sqref="D190:BN190">
    <cfRule type="cellIs" dxfId="402" priority="366" stopIfTrue="1" operator="equal">
      <formula>0</formula>
    </cfRule>
  </conditionalFormatting>
  <conditionalFormatting sqref="D189:BN190">
    <cfRule type="colorScale" priority="365">
      <colorScale>
        <cfvo type="num" val="0"/>
        <cfvo type="num" val="1"/>
        <color rgb="FFFF7128"/>
        <color rgb="FF00B050"/>
      </colorScale>
    </cfRule>
  </conditionalFormatting>
  <conditionalFormatting sqref="BR9:CH9">
    <cfRule type="cellIs" dxfId="401" priority="363" stopIfTrue="1" operator="equal">
      <formula>0</formula>
    </cfRule>
    <cfRule type="cellIs" dxfId="400" priority="364" stopIfTrue="1" operator="equal">
      <formula>1</formula>
    </cfRule>
  </conditionalFormatting>
  <conditionalFormatting sqref="BR10:CH10">
    <cfRule type="cellIs" dxfId="399" priority="362" stopIfTrue="1" operator="equal">
      <formula>0</formula>
    </cfRule>
  </conditionalFormatting>
  <conditionalFormatting sqref="BR9:CH10">
    <cfRule type="colorScale" priority="361">
      <colorScale>
        <cfvo type="num" val="0"/>
        <cfvo type="num" val="1"/>
        <color rgb="FFFF7128"/>
        <color rgb="FF00B050"/>
      </colorScale>
    </cfRule>
  </conditionalFormatting>
  <conditionalFormatting sqref="BR13:CH13">
    <cfRule type="cellIs" dxfId="398" priority="359" stopIfTrue="1" operator="equal">
      <formula>0</formula>
    </cfRule>
    <cfRule type="cellIs" dxfId="397" priority="360" stopIfTrue="1" operator="equal">
      <formula>1</formula>
    </cfRule>
  </conditionalFormatting>
  <conditionalFormatting sqref="BR14:CH14">
    <cfRule type="cellIs" dxfId="396" priority="358" stopIfTrue="1" operator="equal">
      <formula>0</formula>
    </cfRule>
  </conditionalFormatting>
  <conditionalFormatting sqref="BR13:CH14">
    <cfRule type="colorScale" priority="357">
      <colorScale>
        <cfvo type="num" val="0"/>
        <cfvo type="num" val="1"/>
        <color rgb="FFFF7128"/>
        <color rgb="FF00B050"/>
      </colorScale>
    </cfRule>
  </conditionalFormatting>
  <conditionalFormatting sqref="BR17:CH17">
    <cfRule type="cellIs" dxfId="395" priority="355" stopIfTrue="1" operator="equal">
      <formula>0</formula>
    </cfRule>
    <cfRule type="cellIs" dxfId="394" priority="356" stopIfTrue="1" operator="equal">
      <formula>1</formula>
    </cfRule>
  </conditionalFormatting>
  <conditionalFormatting sqref="BR18:CH18">
    <cfRule type="cellIs" dxfId="393" priority="354" stopIfTrue="1" operator="equal">
      <formula>0</formula>
    </cfRule>
  </conditionalFormatting>
  <conditionalFormatting sqref="BR17:CH18">
    <cfRule type="colorScale" priority="353">
      <colorScale>
        <cfvo type="num" val="0"/>
        <cfvo type="num" val="1"/>
        <color rgb="FFFF7128"/>
        <color rgb="FF00B050"/>
      </colorScale>
    </cfRule>
  </conditionalFormatting>
  <conditionalFormatting sqref="BR17:CH17">
    <cfRule type="cellIs" dxfId="392" priority="351" stopIfTrue="1" operator="equal">
      <formula>0</formula>
    </cfRule>
    <cfRule type="cellIs" dxfId="391" priority="352" stopIfTrue="1" operator="equal">
      <formula>1</formula>
    </cfRule>
  </conditionalFormatting>
  <conditionalFormatting sqref="BR18:CH18">
    <cfRule type="cellIs" dxfId="390" priority="350" stopIfTrue="1" operator="equal">
      <formula>0</formula>
    </cfRule>
  </conditionalFormatting>
  <conditionalFormatting sqref="BR17:CH18">
    <cfRule type="colorScale" priority="349">
      <colorScale>
        <cfvo type="num" val="0"/>
        <cfvo type="num" val="1"/>
        <color rgb="FFFF7128"/>
        <color rgb="FF00B050"/>
      </colorScale>
    </cfRule>
  </conditionalFormatting>
  <conditionalFormatting sqref="BR21:CH21">
    <cfRule type="cellIs" dxfId="389" priority="347" stopIfTrue="1" operator="equal">
      <formula>0</formula>
    </cfRule>
    <cfRule type="cellIs" dxfId="388" priority="348" stopIfTrue="1" operator="equal">
      <formula>1</formula>
    </cfRule>
  </conditionalFormatting>
  <conditionalFormatting sqref="BR22:CH22">
    <cfRule type="cellIs" dxfId="387" priority="346" stopIfTrue="1" operator="equal">
      <formula>0</formula>
    </cfRule>
  </conditionalFormatting>
  <conditionalFormatting sqref="BR21:CH22">
    <cfRule type="colorScale" priority="345">
      <colorScale>
        <cfvo type="num" val="0"/>
        <cfvo type="num" val="1"/>
        <color rgb="FFFF7128"/>
        <color rgb="FF00B050"/>
      </colorScale>
    </cfRule>
  </conditionalFormatting>
  <conditionalFormatting sqref="BR25:CH25">
    <cfRule type="cellIs" dxfId="386" priority="343" stopIfTrue="1" operator="equal">
      <formula>0</formula>
    </cfRule>
    <cfRule type="cellIs" dxfId="385" priority="344" stopIfTrue="1" operator="equal">
      <formula>1</formula>
    </cfRule>
  </conditionalFormatting>
  <conditionalFormatting sqref="BR26:CH26">
    <cfRule type="cellIs" dxfId="384" priority="342" stopIfTrue="1" operator="equal">
      <formula>0</formula>
    </cfRule>
  </conditionalFormatting>
  <conditionalFormatting sqref="BR25:CH26">
    <cfRule type="colorScale" priority="341">
      <colorScale>
        <cfvo type="num" val="0"/>
        <cfvo type="num" val="1"/>
        <color rgb="FFFF7128"/>
        <color rgb="FF00B050"/>
      </colorScale>
    </cfRule>
  </conditionalFormatting>
  <conditionalFormatting sqref="BR29:CH29">
    <cfRule type="cellIs" dxfId="383" priority="339" stopIfTrue="1" operator="equal">
      <formula>0</formula>
    </cfRule>
    <cfRule type="cellIs" dxfId="382" priority="340" stopIfTrue="1" operator="equal">
      <formula>1</formula>
    </cfRule>
  </conditionalFormatting>
  <conditionalFormatting sqref="BR30:CH30">
    <cfRule type="cellIs" dxfId="381" priority="338" stopIfTrue="1" operator="equal">
      <formula>0</formula>
    </cfRule>
  </conditionalFormatting>
  <conditionalFormatting sqref="BR29:CH30">
    <cfRule type="colorScale" priority="337">
      <colorScale>
        <cfvo type="num" val="0"/>
        <cfvo type="num" val="1"/>
        <color rgb="FFFF7128"/>
        <color rgb="FF00B050"/>
      </colorScale>
    </cfRule>
  </conditionalFormatting>
  <conditionalFormatting sqref="BR33:CH33">
    <cfRule type="cellIs" dxfId="380" priority="335" stopIfTrue="1" operator="equal">
      <formula>0</formula>
    </cfRule>
    <cfRule type="cellIs" dxfId="379" priority="336" stopIfTrue="1" operator="equal">
      <formula>1</formula>
    </cfRule>
  </conditionalFormatting>
  <conditionalFormatting sqref="BR34:CH34">
    <cfRule type="cellIs" dxfId="378" priority="334" stopIfTrue="1" operator="equal">
      <formula>0</formula>
    </cfRule>
  </conditionalFormatting>
  <conditionalFormatting sqref="BR33:CH34">
    <cfRule type="colorScale" priority="333">
      <colorScale>
        <cfvo type="num" val="0"/>
        <cfvo type="num" val="1"/>
        <color rgb="FFFF7128"/>
        <color rgb="FF00B050"/>
      </colorScale>
    </cfRule>
  </conditionalFormatting>
  <conditionalFormatting sqref="BR37:CH37">
    <cfRule type="cellIs" dxfId="377" priority="331" stopIfTrue="1" operator="equal">
      <formula>0</formula>
    </cfRule>
    <cfRule type="cellIs" dxfId="376" priority="332" stopIfTrue="1" operator="equal">
      <formula>1</formula>
    </cfRule>
  </conditionalFormatting>
  <conditionalFormatting sqref="BR38:CH38">
    <cfRule type="cellIs" dxfId="375" priority="330" stopIfTrue="1" operator="equal">
      <formula>0</formula>
    </cfRule>
  </conditionalFormatting>
  <conditionalFormatting sqref="BR37:CH38">
    <cfRule type="colorScale" priority="329">
      <colorScale>
        <cfvo type="num" val="0"/>
        <cfvo type="num" val="1"/>
        <color rgb="FFFF7128"/>
        <color rgb="FF00B050"/>
      </colorScale>
    </cfRule>
  </conditionalFormatting>
  <conditionalFormatting sqref="BR41:CH41">
    <cfRule type="cellIs" dxfId="374" priority="327" stopIfTrue="1" operator="equal">
      <formula>0</formula>
    </cfRule>
    <cfRule type="cellIs" dxfId="373" priority="328" stopIfTrue="1" operator="equal">
      <formula>1</formula>
    </cfRule>
  </conditionalFormatting>
  <conditionalFormatting sqref="BR42:CH42">
    <cfRule type="cellIs" dxfId="372" priority="326" stopIfTrue="1" operator="equal">
      <formula>0</formula>
    </cfRule>
  </conditionalFormatting>
  <conditionalFormatting sqref="BR41:CH42">
    <cfRule type="colorScale" priority="325">
      <colorScale>
        <cfvo type="num" val="0"/>
        <cfvo type="num" val="1"/>
        <color rgb="FFFF7128"/>
        <color rgb="FF00B050"/>
      </colorScale>
    </cfRule>
  </conditionalFormatting>
  <conditionalFormatting sqref="BR45:CH45">
    <cfRule type="cellIs" dxfId="371" priority="323" stopIfTrue="1" operator="equal">
      <formula>0</formula>
    </cfRule>
    <cfRule type="cellIs" dxfId="370" priority="324" stopIfTrue="1" operator="equal">
      <formula>1</formula>
    </cfRule>
  </conditionalFormatting>
  <conditionalFormatting sqref="BR46:CH46">
    <cfRule type="cellIs" dxfId="369" priority="322" stopIfTrue="1" operator="equal">
      <formula>0</formula>
    </cfRule>
  </conditionalFormatting>
  <conditionalFormatting sqref="BR45:CH46">
    <cfRule type="colorScale" priority="321">
      <colorScale>
        <cfvo type="num" val="0"/>
        <cfvo type="num" val="1"/>
        <color rgb="FFFF7128"/>
        <color rgb="FF00B050"/>
      </colorScale>
    </cfRule>
  </conditionalFormatting>
  <conditionalFormatting sqref="BR49:CH49">
    <cfRule type="cellIs" dxfId="368" priority="319" stopIfTrue="1" operator="equal">
      <formula>0</formula>
    </cfRule>
    <cfRule type="cellIs" dxfId="367" priority="320" stopIfTrue="1" operator="equal">
      <formula>1</formula>
    </cfRule>
  </conditionalFormatting>
  <conditionalFormatting sqref="BR50:CH50">
    <cfRule type="cellIs" dxfId="366" priority="318" stopIfTrue="1" operator="equal">
      <formula>0</formula>
    </cfRule>
  </conditionalFormatting>
  <conditionalFormatting sqref="BR49:CH50">
    <cfRule type="colorScale" priority="317">
      <colorScale>
        <cfvo type="num" val="0"/>
        <cfvo type="num" val="1"/>
        <color rgb="FFFF7128"/>
        <color rgb="FF00B050"/>
      </colorScale>
    </cfRule>
  </conditionalFormatting>
  <conditionalFormatting sqref="BR53:CH53">
    <cfRule type="cellIs" dxfId="365" priority="315" stopIfTrue="1" operator="equal">
      <formula>0</formula>
    </cfRule>
    <cfRule type="cellIs" dxfId="364" priority="316" stopIfTrue="1" operator="equal">
      <formula>1</formula>
    </cfRule>
  </conditionalFormatting>
  <conditionalFormatting sqref="BR54:CH54">
    <cfRule type="cellIs" dxfId="363" priority="314" stopIfTrue="1" operator="equal">
      <formula>0</formula>
    </cfRule>
  </conditionalFormatting>
  <conditionalFormatting sqref="BR53:CH54">
    <cfRule type="colorScale" priority="313">
      <colorScale>
        <cfvo type="num" val="0"/>
        <cfvo type="num" val="1"/>
        <color rgb="FFFF7128"/>
        <color rgb="FF00B050"/>
      </colorScale>
    </cfRule>
  </conditionalFormatting>
  <conditionalFormatting sqref="BR57:CH57">
    <cfRule type="cellIs" dxfId="362" priority="311" stopIfTrue="1" operator="equal">
      <formula>0</formula>
    </cfRule>
    <cfRule type="cellIs" dxfId="361" priority="312" stopIfTrue="1" operator="equal">
      <formula>1</formula>
    </cfRule>
  </conditionalFormatting>
  <conditionalFormatting sqref="BR58:CH58">
    <cfRule type="cellIs" dxfId="360" priority="310" stopIfTrue="1" operator="equal">
      <formula>0</formula>
    </cfRule>
  </conditionalFormatting>
  <conditionalFormatting sqref="BR57:CH58">
    <cfRule type="colorScale" priority="309">
      <colorScale>
        <cfvo type="num" val="0"/>
        <cfvo type="num" val="1"/>
        <color rgb="FFFF7128"/>
        <color rgb="FF00B050"/>
      </colorScale>
    </cfRule>
  </conditionalFormatting>
  <conditionalFormatting sqref="BR61:CH61">
    <cfRule type="cellIs" dxfId="359" priority="307" stopIfTrue="1" operator="equal">
      <formula>0</formula>
    </cfRule>
    <cfRule type="cellIs" dxfId="358" priority="308" stopIfTrue="1" operator="equal">
      <formula>1</formula>
    </cfRule>
  </conditionalFormatting>
  <conditionalFormatting sqref="BR62:CH62">
    <cfRule type="cellIs" dxfId="357" priority="306" stopIfTrue="1" operator="equal">
      <formula>0</formula>
    </cfRule>
  </conditionalFormatting>
  <conditionalFormatting sqref="BR61:CH62">
    <cfRule type="colorScale" priority="305">
      <colorScale>
        <cfvo type="num" val="0"/>
        <cfvo type="num" val="1"/>
        <color rgb="FFFF7128"/>
        <color rgb="FF00B050"/>
      </colorScale>
    </cfRule>
  </conditionalFormatting>
  <conditionalFormatting sqref="BR65:CH65">
    <cfRule type="cellIs" dxfId="356" priority="303" stopIfTrue="1" operator="equal">
      <formula>0</formula>
    </cfRule>
    <cfRule type="cellIs" dxfId="355" priority="304" stopIfTrue="1" operator="equal">
      <formula>1</formula>
    </cfRule>
  </conditionalFormatting>
  <conditionalFormatting sqref="BR66:CH66">
    <cfRule type="cellIs" dxfId="354" priority="302" stopIfTrue="1" operator="equal">
      <formula>0</formula>
    </cfRule>
  </conditionalFormatting>
  <conditionalFormatting sqref="BR65:CH66">
    <cfRule type="colorScale" priority="301">
      <colorScale>
        <cfvo type="num" val="0"/>
        <cfvo type="num" val="1"/>
        <color rgb="FFFF7128"/>
        <color rgb="FF00B050"/>
      </colorScale>
    </cfRule>
  </conditionalFormatting>
  <conditionalFormatting sqref="BR69:CH69">
    <cfRule type="cellIs" dxfId="353" priority="299" stopIfTrue="1" operator="equal">
      <formula>0</formula>
    </cfRule>
    <cfRule type="cellIs" dxfId="352" priority="300" stopIfTrue="1" operator="equal">
      <formula>1</formula>
    </cfRule>
  </conditionalFormatting>
  <conditionalFormatting sqref="BR70:CH70">
    <cfRule type="cellIs" dxfId="351" priority="298" stopIfTrue="1" operator="equal">
      <formula>0</formula>
    </cfRule>
  </conditionalFormatting>
  <conditionalFormatting sqref="BR69:CH70">
    <cfRule type="colorScale" priority="297">
      <colorScale>
        <cfvo type="num" val="0"/>
        <cfvo type="num" val="1"/>
        <color rgb="FFFF7128"/>
        <color rgb="FF00B050"/>
      </colorScale>
    </cfRule>
  </conditionalFormatting>
  <conditionalFormatting sqref="BR73:CH73">
    <cfRule type="cellIs" dxfId="350" priority="295" stopIfTrue="1" operator="equal">
      <formula>0</formula>
    </cfRule>
    <cfRule type="cellIs" dxfId="349" priority="296" stopIfTrue="1" operator="equal">
      <formula>1</formula>
    </cfRule>
  </conditionalFormatting>
  <conditionalFormatting sqref="BR74:CH74">
    <cfRule type="cellIs" dxfId="348" priority="294" stopIfTrue="1" operator="equal">
      <formula>0</formula>
    </cfRule>
  </conditionalFormatting>
  <conditionalFormatting sqref="BR73:CH74">
    <cfRule type="colorScale" priority="293">
      <colorScale>
        <cfvo type="num" val="0"/>
        <cfvo type="num" val="1"/>
        <color rgb="FFFF7128"/>
        <color rgb="FF00B050"/>
      </colorScale>
    </cfRule>
  </conditionalFormatting>
  <conditionalFormatting sqref="BR77:CH77">
    <cfRule type="cellIs" dxfId="347" priority="291" stopIfTrue="1" operator="equal">
      <formula>0</formula>
    </cfRule>
    <cfRule type="cellIs" dxfId="346" priority="292" stopIfTrue="1" operator="equal">
      <formula>1</formula>
    </cfRule>
  </conditionalFormatting>
  <conditionalFormatting sqref="BR78:CH78">
    <cfRule type="cellIs" dxfId="345" priority="290" stopIfTrue="1" operator="equal">
      <formula>0</formula>
    </cfRule>
  </conditionalFormatting>
  <conditionalFormatting sqref="BR77:CH78">
    <cfRule type="colorScale" priority="289">
      <colorScale>
        <cfvo type="num" val="0"/>
        <cfvo type="num" val="1"/>
        <color rgb="FFFF7128"/>
        <color rgb="FF00B050"/>
      </colorScale>
    </cfRule>
  </conditionalFormatting>
  <conditionalFormatting sqref="BR81:CH81">
    <cfRule type="cellIs" dxfId="344" priority="287" stopIfTrue="1" operator="equal">
      <formula>0</formula>
    </cfRule>
    <cfRule type="cellIs" dxfId="343" priority="288" stopIfTrue="1" operator="equal">
      <formula>1</formula>
    </cfRule>
  </conditionalFormatting>
  <conditionalFormatting sqref="BR82:CH82">
    <cfRule type="cellIs" dxfId="342" priority="286" stopIfTrue="1" operator="equal">
      <formula>0</formula>
    </cfRule>
  </conditionalFormatting>
  <conditionalFormatting sqref="BR81:CH82">
    <cfRule type="colorScale" priority="285">
      <colorScale>
        <cfvo type="num" val="0"/>
        <cfvo type="num" val="1"/>
        <color rgb="FFFF7128"/>
        <color rgb="FF00B050"/>
      </colorScale>
    </cfRule>
  </conditionalFormatting>
  <conditionalFormatting sqref="BR85:CH85">
    <cfRule type="cellIs" dxfId="341" priority="283" stopIfTrue="1" operator="equal">
      <formula>0</formula>
    </cfRule>
    <cfRule type="cellIs" dxfId="340" priority="284" stopIfTrue="1" operator="equal">
      <formula>1</formula>
    </cfRule>
  </conditionalFormatting>
  <conditionalFormatting sqref="BR86:CH86">
    <cfRule type="cellIs" dxfId="339" priority="282" stopIfTrue="1" operator="equal">
      <formula>0</formula>
    </cfRule>
  </conditionalFormatting>
  <conditionalFormatting sqref="BR85:CH86">
    <cfRule type="colorScale" priority="281">
      <colorScale>
        <cfvo type="num" val="0"/>
        <cfvo type="num" val="1"/>
        <color rgb="FFFF7128"/>
        <color rgb="FF00B050"/>
      </colorScale>
    </cfRule>
  </conditionalFormatting>
  <conditionalFormatting sqref="BR89:CH89">
    <cfRule type="cellIs" dxfId="338" priority="279" stopIfTrue="1" operator="equal">
      <formula>0</formula>
    </cfRule>
    <cfRule type="cellIs" dxfId="337" priority="280" stopIfTrue="1" operator="equal">
      <formula>1</formula>
    </cfRule>
  </conditionalFormatting>
  <conditionalFormatting sqref="BR90:CH90">
    <cfRule type="cellIs" dxfId="336" priority="278" stopIfTrue="1" operator="equal">
      <formula>0</formula>
    </cfRule>
  </conditionalFormatting>
  <conditionalFormatting sqref="BR89:CH90">
    <cfRule type="colorScale" priority="277">
      <colorScale>
        <cfvo type="num" val="0"/>
        <cfvo type="num" val="1"/>
        <color rgb="FFFF7128"/>
        <color rgb="FF00B050"/>
      </colorScale>
    </cfRule>
  </conditionalFormatting>
  <conditionalFormatting sqref="BR93:CH93">
    <cfRule type="cellIs" dxfId="335" priority="275" stopIfTrue="1" operator="equal">
      <formula>0</formula>
    </cfRule>
    <cfRule type="cellIs" dxfId="334" priority="276" stopIfTrue="1" operator="equal">
      <formula>1</formula>
    </cfRule>
  </conditionalFormatting>
  <conditionalFormatting sqref="BR94:CH94">
    <cfRule type="cellIs" dxfId="333" priority="274" stopIfTrue="1" operator="equal">
      <formula>0</formula>
    </cfRule>
  </conditionalFormatting>
  <conditionalFormatting sqref="BR93:CH94">
    <cfRule type="colorScale" priority="273">
      <colorScale>
        <cfvo type="num" val="0"/>
        <cfvo type="num" val="1"/>
        <color rgb="FFFF7128"/>
        <color rgb="FF00B050"/>
      </colorScale>
    </cfRule>
  </conditionalFormatting>
  <conditionalFormatting sqref="BR97:CH97">
    <cfRule type="cellIs" dxfId="332" priority="271" stopIfTrue="1" operator="equal">
      <formula>0</formula>
    </cfRule>
    <cfRule type="cellIs" dxfId="331" priority="272" stopIfTrue="1" operator="equal">
      <formula>1</formula>
    </cfRule>
  </conditionalFormatting>
  <conditionalFormatting sqref="BR98:CH98">
    <cfRule type="cellIs" dxfId="330" priority="270" stopIfTrue="1" operator="equal">
      <formula>0</formula>
    </cfRule>
  </conditionalFormatting>
  <conditionalFormatting sqref="BR97:CH98">
    <cfRule type="colorScale" priority="269">
      <colorScale>
        <cfvo type="num" val="0"/>
        <cfvo type="num" val="1"/>
        <color rgb="FFFF7128"/>
        <color rgb="FF00B050"/>
      </colorScale>
    </cfRule>
  </conditionalFormatting>
  <conditionalFormatting sqref="BR101:CH101">
    <cfRule type="cellIs" dxfId="329" priority="267" stopIfTrue="1" operator="equal">
      <formula>0</formula>
    </cfRule>
    <cfRule type="cellIs" dxfId="328" priority="268" stopIfTrue="1" operator="equal">
      <formula>1</formula>
    </cfRule>
  </conditionalFormatting>
  <conditionalFormatting sqref="BR102:CH102">
    <cfRule type="cellIs" dxfId="327" priority="266" stopIfTrue="1" operator="equal">
      <formula>0</formula>
    </cfRule>
  </conditionalFormatting>
  <conditionalFormatting sqref="BR101:CH102">
    <cfRule type="colorScale" priority="265">
      <colorScale>
        <cfvo type="num" val="0"/>
        <cfvo type="num" val="1"/>
        <color rgb="FFFF7128"/>
        <color rgb="FF00B050"/>
      </colorScale>
    </cfRule>
  </conditionalFormatting>
  <conditionalFormatting sqref="BR105:CH105">
    <cfRule type="cellIs" dxfId="326" priority="263" stopIfTrue="1" operator="equal">
      <formula>0</formula>
    </cfRule>
    <cfRule type="cellIs" dxfId="325" priority="264" stopIfTrue="1" operator="equal">
      <formula>1</formula>
    </cfRule>
  </conditionalFormatting>
  <conditionalFormatting sqref="BR106:CH106">
    <cfRule type="cellIs" dxfId="324" priority="262" stopIfTrue="1" operator="equal">
      <formula>0</formula>
    </cfRule>
  </conditionalFormatting>
  <conditionalFormatting sqref="BR105:CH106">
    <cfRule type="colorScale" priority="261">
      <colorScale>
        <cfvo type="num" val="0"/>
        <cfvo type="num" val="1"/>
        <color rgb="FFFF7128"/>
        <color rgb="FF00B050"/>
      </colorScale>
    </cfRule>
  </conditionalFormatting>
  <conditionalFormatting sqref="BR109:CH109">
    <cfRule type="cellIs" dxfId="323" priority="259" stopIfTrue="1" operator="equal">
      <formula>0</formula>
    </cfRule>
    <cfRule type="cellIs" dxfId="322" priority="260" stopIfTrue="1" operator="equal">
      <formula>1</formula>
    </cfRule>
  </conditionalFormatting>
  <conditionalFormatting sqref="BR110:CH110">
    <cfRule type="cellIs" dxfId="321" priority="258" stopIfTrue="1" operator="equal">
      <formula>0</formula>
    </cfRule>
  </conditionalFormatting>
  <conditionalFormatting sqref="BR109:CH110">
    <cfRule type="colorScale" priority="257">
      <colorScale>
        <cfvo type="num" val="0"/>
        <cfvo type="num" val="1"/>
        <color rgb="FFFF7128"/>
        <color rgb="FF00B050"/>
      </colorScale>
    </cfRule>
  </conditionalFormatting>
  <conditionalFormatting sqref="BR113:CH113">
    <cfRule type="cellIs" dxfId="320" priority="255" stopIfTrue="1" operator="equal">
      <formula>0</formula>
    </cfRule>
    <cfRule type="cellIs" dxfId="319" priority="256" stopIfTrue="1" operator="equal">
      <formula>1</formula>
    </cfRule>
  </conditionalFormatting>
  <conditionalFormatting sqref="BR114:CH114">
    <cfRule type="cellIs" dxfId="318" priority="254" stopIfTrue="1" operator="equal">
      <formula>0</formula>
    </cfRule>
  </conditionalFormatting>
  <conditionalFormatting sqref="BR113:CH114">
    <cfRule type="colorScale" priority="253">
      <colorScale>
        <cfvo type="num" val="0"/>
        <cfvo type="num" val="1"/>
        <color rgb="FFFF7128"/>
        <color rgb="FF00B050"/>
      </colorScale>
    </cfRule>
  </conditionalFormatting>
  <conditionalFormatting sqref="BR117:CH117">
    <cfRule type="cellIs" dxfId="317" priority="251" stopIfTrue="1" operator="equal">
      <formula>0</formula>
    </cfRule>
    <cfRule type="cellIs" dxfId="316" priority="252" stopIfTrue="1" operator="equal">
      <formula>1</formula>
    </cfRule>
  </conditionalFormatting>
  <conditionalFormatting sqref="BR118:CH118">
    <cfRule type="cellIs" dxfId="315" priority="250" stopIfTrue="1" operator="equal">
      <formula>0</formula>
    </cfRule>
  </conditionalFormatting>
  <conditionalFormatting sqref="BR117:CH118">
    <cfRule type="colorScale" priority="249">
      <colorScale>
        <cfvo type="num" val="0"/>
        <cfvo type="num" val="1"/>
        <color rgb="FFFF7128"/>
        <color rgb="FF00B050"/>
      </colorScale>
    </cfRule>
  </conditionalFormatting>
  <conditionalFormatting sqref="BR121:CH121">
    <cfRule type="cellIs" dxfId="314" priority="247" stopIfTrue="1" operator="equal">
      <formula>0</formula>
    </cfRule>
    <cfRule type="cellIs" dxfId="313" priority="248" stopIfTrue="1" operator="equal">
      <formula>1</formula>
    </cfRule>
  </conditionalFormatting>
  <conditionalFormatting sqref="BR122:CH122">
    <cfRule type="cellIs" dxfId="312" priority="246" stopIfTrue="1" operator="equal">
      <formula>0</formula>
    </cfRule>
  </conditionalFormatting>
  <conditionalFormatting sqref="BR121:CH122">
    <cfRule type="colorScale" priority="245">
      <colorScale>
        <cfvo type="num" val="0"/>
        <cfvo type="num" val="1"/>
        <color rgb="FFFF7128"/>
        <color rgb="FF00B050"/>
      </colorScale>
    </cfRule>
  </conditionalFormatting>
  <conditionalFormatting sqref="BR125:CH125">
    <cfRule type="cellIs" dxfId="311" priority="243" stopIfTrue="1" operator="equal">
      <formula>0</formula>
    </cfRule>
    <cfRule type="cellIs" dxfId="310" priority="244" stopIfTrue="1" operator="equal">
      <formula>1</formula>
    </cfRule>
  </conditionalFormatting>
  <conditionalFormatting sqref="BR126:CH126">
    <cfRule type="cellIs" dxfId="309" priority="242" stopIfTrue="1" operator="equal">
      <formula>0</formula>
    </cfRule>
  </conditionalFormatting>
  <conditionalFormatting sqref="BR125:CH126">
    <cfRule type="colorScale" priority="241">
      <colorScale>
        <cfvo type="num" val="0"/>
        <cfvo type="num" val="1"/>
        <color rgb="FFFF7128"/>
        <color rgb="FF00B050"/>
      </colorScale>
    </cfRule>
  </conditionalFormatting>
  <conditionalFormatting sqref="BR129:CH129">
    <cfRule type="cellIs" dxfId="308" priority="239" stopIfTrue="1" operator="equal">
      <formula>0</formula>
    </cfRule>
    <cfRule type="cellIs" dxfId="307" priority="240" stopIfTrue="1" operator="equal">
      <formula>1</formula>
    </cfRule>
  </conditionalFormatting>
  <conditionalFormatting sqref="BR130:CH130">
    <cfRule type="cellIs" dxfId="306" priority="238" stopIfTrue="1" operator="equal">
      <formula>0</formula>
    </cfRule>
  </conditionalFormatting>
  <conditionalFormatting sqref="BR129:CH130">
    <cfRule type="colorScale" priority="237">
      <colorScale>
        <cfvo type="num" val="0"/>
        <cfvo type="num" val="1"/>
        <color rgb="FFFF7128"/>
        <color rgb="FF00B050"/>
      </colorScale>
    </cfRule>
  </conditionalFormatting>
  <conditionalFormatting sqref="BR133:CH133">
    <cfRule type="cellIs" dxfId="305" priority="235" stopIfTrue="1" operator="equal">
      <formula>0</formula>
    </cfRule>
    <cfRule type="cellIs" dxfId="304" priority="236" stopIfTrue="1" operator="equal">
      <formula>1</formula>
    </cfRule>
  </conditionalFormatting>
  <conditionalFormatting sqref="BR134:CH134">
    <cfRule type="cellIs" dxfId="303" priority="234" stopIfTrue="1" operator="equal">
      <formula>0</formula>
    </cfRule>
  </conditionalFormatting>
  <conditionalFormatting sqref="BR133:CH134">
    <cfRule type="colorScale" priority="233">
      <colorScale>
        <cfvo type="num" val="0"/>
        <cfvo type="num" val="1"/>
        <color rgb="FFFF7128"/>
        <color rgb="FF00B050"/>
      </colorScale>
    </cfRule>
  </conditionalFormatting>
  <conditionalFormatting sqref="BR137:CH137">
    <cfRule type="cellIs" dxfId="302" priority="231" stopIfTrue="1" operator="equal">
      <formula>0</formula>
    </cfRule>
    <cfRule type="cellIs" dxfId="301" priority="232" stopIfTrue="1" operator="equal">
      <formula>1</formula>
    </cfRule>
  </conditionalFormatting>
  <conditionalFormatting sqref="BR138:CH138">
    <cfRule type="cellIs" dxfId="300" priority="230" stopIfTrue="1" operator="equal">
      <formula>0</formula>
    </cfRule>
  </conditionalFormatting>
  <conditionalFormatting sqref="BR137:CH138">
    <cfRule type="colorScale" priority="229">
      <colorScale>
        <cfvo type="num" val="0"/>
        <cfvo type="num" val="1"/>
        <color rgb="FFFF7128"/>
        <color rgb="FF00B050"/>
      </colorScale>
    </cfRule>
  </conditionalFormatting>
  <conditionalFormatting sqref="BR141:CH141">
    <cfRule type="cellIs" dxfId="299" priority="227" stopIfTrue="1" operator="equal">
      <formula>0</formula>
    </cfRule>
    <cfRule type="cellIs" dxfId="298" priority="228" stopIfTrue="1" operator="equal">
      <formula>1</formula>
    </cfRule>
  </conditionalFormatting>
  <conditionalFormatting sqref="BR142:CH142">
    <cfRule type="cellIs" dxfId="297" priority="226" stopIfTrue="1" operator="equal">
      <formula>0</formula>
    </cfRule>
  </conditionalFormatting>
  <conditionalFormatting sqref="BR141:CH142">
    <cfRule type="colorScale" priority="225">
      <colorScale>
        <cfvo type="num" val="0"/>
        <cfvo type="num" val="1"/>
        <color rgb="FFFF7128"/>
        <color rgb="FF00B050"/>
      </colorScale>
    </cfRule>
  </conditionalFormatting>
  <conditionalFormatting sqref="BR145:CH145">
    <cfRule type="cellIs" dxfId="296" priority="223" stopIfTrue="1" operator="equal">
      <formula>0</formula>
    </cfRule>
    <cfRule type="cellIs" dxfId="295" priority="224" stopIfTrue="1" operator="equal">
      <formula>1</formula>
    </cfRule>
  </conditionalFormatting>
  <conditionalFormatting sqref="BR146:CH146">
    <cfRule type="cellIs" dxfId="294" priority="222" stopIfTrue="1" operator="equal">
      <formula>0</formula>
    </cfRule>
  </conditionalFormatting>
  <conditionalFormatting sqref="BR145:CH146">
    <cfRule type="colorScale" priority="221">
      <colorScale>
        <cfvo type="num" val="0"/>
        <cfvo type="num" val="1"/>
        <color rgb="FFFF7128"/>
        <color rgb="FF00B050"/>
      </colorScale>
    </cfRule>
  </conditionalFormatting>
  <conditionalFormatting sqref="BR149:CH149">
    <cfRule type="cellIs" dxfId="293" priority="219" stopIfTrue="1" operator="equal">
      <formula>0</formula>
    </cfRule>
    <cfRule type="cellIs" dxfId="292" priority="220" stopIfTrue="1" operator="equal">
      <formula>1</formula>
    </cfRule>
  </conditionalFormatting>
  <conditionalFormatting sqref="BR150:CH150">
    <cfRule type="cellIs" dxfId="291" priority="218" stopIfTrue="1" operator="equal">
      <formula>0</formula>
    </cfRule>
  </conditionalFormatting>
  <conditionalFormatting sqref="BR149:CH150">
    <cfRule type="colorScale" priority="217">
      <colorScale>
        <cfvo type="num" val="0"/>
        <cfvo type="num" val="1"/>
        <color rgb="FFFF7128"/>
        <color rgb="FF00B050"/>
      </colorScale>
    </cfRule>
  </conditionalFormatting>
  <conditionalFormatting sqref="BR153:CH153">
    <cfRule type="cellIs" dxfId="290" priority="215" stopIfTrue="1" operator="equal">
      <formula>0</formula>
    </cfRule>
    <cfRule type="cellIs" dxfId="289" priority="216" stopIfTrue="1" operator="equal">
      <formula>1</formula>
    </cfRule>
  </conditionalFormatting>
  <conditionalFormatting sqref="BR154:CH154">
    <cfRule type="cellIs" dxfId="288" priority="214" stopIfTrue="1" operator="equal">
      <formula>0</formula>
    </cfRule>
  </conditionalFormatting>
  <conditionalFormatting sqref="BR153:CH154">
    <cfRule type="colorScale" priority="213">
      <colorScale>
        <cfvo type="num" val="0"/>
        <cfvo type="num" val="1"/>
        <color rgb="FFFF7128"/>
        <color rgb="FF00B050"/>
      </colorScale>
    </cfRule>
  </conditionalFormatting>
  <conditionalFormatting sqref="BR157:CH157">
    <cfRule type="cellIs" dxfId="287" priority="211" stopIfTrue="1" operator="equal">
      <formula>0</formula>
    </cfRule>
    <cfRule type="cellIs" dxfId="286" priority="212" stopIfTrue="1" operator="equal">
      <formula>1</formula>
    </cfRule>
  </conditionalFormatting>
  <conditionalFormatting sqref="BR158:CH158">
    <cfRule type="cellIs" dxfId="285" priority="210" stopIfTrue="1" operator="equal">
      <formula>0</formula>
    </cfRule>
  </conditionalFormatting>
  <conditionalFormatting sqref="BR157:CH158">
    <cfRule type="colorScale" priority="209">
      <colorScale>
        <cfvo type="num" val="0"/>
        <cfvo type="num" val="1"/>
        <color rgb="FFFF7128"/>
        <color rgb="FF00B050"/>
      </colorScale>
    </cfRule>
  </conditionalFormatting>
  <conditionalFormatting sqref="BR161:CH161">
    <cfRule type="cellIs" dxfId="284" priority="207" stopIfTrue="1" operator="equal">
      <formula>0</formula>
    </cfRule>
    <cfRule type="cellIs" dxfId="283" priority="208" stopIfTrue="1" operator="equal">
      <formula>1</formula>
    </cfRule>
  </conditionalFormatting>
  <conditionalFormatting sqref="BR162:CH162">
    <cfRule type="cellIs" dxfId="282" priority="206" stopIfTrue="1" operator="equal">
      <formula>0</formula>
    </cfRule>
  </conditionalFormatting>
  <conditionalFormatting sqref="BR161:CH162">
    <cfRule type="colorScale" priority="205">
      <colorScale>
        <cfvo type="num" val="0"/>
        <cfvo type="num" val="1"/>
        <color rgb="FFFF7128"/>
        <color rgb="FF00B050"/>
      </colorScale>
    </cfRule>
  </conditionalFormatting>
  <conditionalFormatting sqref="BR165:CH165">
    <cfRule type="cellIs" dxfId="281" priority="203" stopIfTrue="1" operator="equal">
      <formula>0</formula>
    </cfRule>
    <cfRule type="cellIs" dxfId="280" priority="204" stopIfTrue="1" operator="equal">
      <formula>1</formula>
    </cfRule>
  </conditionalFormatting>
  <conditionalFormatting sqref="BR166:CH166">
    <cfRule type="cellIs" dxfId="279" priority="202" stopIfTrue="1" operator="equal">
      <formula>0</formula>
    </cfRule>
  </conditionalFormatting>
  <conditionalFormatting sqref="BR165:CH166">
    <cfRule type="colorScale" priority="201">
      <colorScale>
        <cfvo type="num" val="0"/>
        <cfvo type="num" val="1"/>
        <color rgb="FFFF7128"/>
        <color rgb="FF00B050"/>
      </colorScale>
    </cfRule>
  </conditionalFormatting>
  <conditionalFormatting sqref="BR169:CH169">
    <cfRule type="cellIs" dxfId="278" priority="199" stopIfTrue="1" operator="equal">
      <formula>0</formula>
    </cfRule>
    <cfRule type="cellIs" dxfId="277" priority="200" stopIfTrue="1" operator="equal">
      <formula>1</formula>
    </cfRule>
  </conditionalFormatting>
  <conditionalFormatting sqref="BR170:CH170">
    <cfRule type="cellIs" dxfId="276" priority="198" stopIfTrue="1" operator="equal">
      <formula>0</formula>
    </cfRule>
  </conditionalFormatting>
  <conditionalFormatting sqref="BR169:CH170">
    <cfRule type="colorScale" priority="197">
      <colorScale>
        <cfvo type="num" val="0"/>
        <cfvo type="num" val="1"/>
        <color rgb="FFFF7128"/>
        <color rgb="FF00B050"/>
      </colorScale>
    </cfRule>
  </conditionalFormatting>
  <conditionalFormatting sqref="BR173:CH173">
    <cfRule type="cellIs" dxfId="275" priority="195" stopIfTrue="1" operator="equal">
      <formula>0</formula>
    </cfRule>
    <cfRule type="cellIs" dxfId="274" priority="196" stopIfTrue="1" operator="equal">
      <formula>1</formula>
    </cfRule>
  </conditionalFormatting>
  <conditionalFormatting sqref="BR174:CH174">
    <cfRule type="cellIs" dxfId="273" priority="194" stopIfTrue="1" operator="equal">
      <formula>0</formula>
    </cfRule>
  </conditionalFormatting>
  <conditionalFormatting sqref="BR173:CH174">
    <cfRule type="colorScale" priority="193">
      <colorScale>
        <cfvo type="num" val="0"/>
        <cfvo type="num" val="1"/>
        <color rgb="FFFF7128"/>
        <color rgb="FF00B050"/>
      </colorScale>
    </cfRule>
  </conditionalFormatting>
  <conditionalFormatting sqref="BR177:CH177">
    <cfRule type="cellIs" dxfId="272" priority="191" stopIfTrue="1" operator="equal">
      <formula>0</formula>
    </cfRule>
    <cfRule type="cellIs" dxfId="271" priority="192" stopIfTrue="1" operator="equal">
      <formula>1</formula>
    </cfRule>
  </conditionalFormatting>
  <conditionalFormatting sqref="BR178:CH178">
    <cfRule type="cellIs" dxfId="270" priority="190" stopIfTrue="1" operator="equal">
      <formula>0</formula>
    </cfRule>
  </conditionalFormatting>
  <conditionalFormatting sqref="BR177:CH178">
    <cfRule type="colorScale" priority="189">
      <colorScale>
        <cfvo type="num" val="0"/>
        <cfvo type="num" val="1"/>
        <color rgb="FFFF7128"/>
        <color rgb="FF00B050"/>
      </colorScale>
    </cfRule>
  </conditionalFormatting>
  <conditionalFormatting sqref="BR181:CH181">
    <cfRule type="cellIs" dxfId="269" priority="187" stopIfTrue="1" operator="equal">
      <formula>0</formula>
    </cfRule>
    <cfRule type="cellIs" dxfId="268" priority="188" stopIfTrue="1" operator="equal">
      <formula>1</formula>
    </cfRule>
  </conditionalFormatting>
  <conditionalFormatting sqref="BR182:CH182">
    <cfRule type="cellIs" dxfId="267" priority="186" stopIfTrue="1" operator="equal">
      <formula>0</formula>
    </cfRule>
  </conditionalFormatting>
  <conditionalFormatting sqref="BR181:CH182">
    <cfRule type="colorScale" priority="185">
      <colorScale>
        <cfvo type="num" val="0"/>
        <cfvo type="num" val="1"/>
        <color rgb="FFFF7128"/>
        <color rgb="FF00B050"/>
      </colorScale>
    </cfRule>
  </conditionalFormatting>
  <conditionalFormatting sqref="BR185:CH185">
    <cfRule type="cellIs" dxfId="266" priority="183" stopIfTrue="1" operator="equal">
      <formula>0</formula>
    </cfRule>
    <cfRule type="cellIs" dxfId="265" priority="184" stopIfTrue="1" operator="equal">
      <formula>1</formula>
    </cfRule>
  </conditionalFormatting>
  <conditionalFormatting sqref="BR186:CH186">
    <cfRule type="cellIs" dxfId="264" priority="182" stopIfTrue="1" operator="equal">
      <formula>0</formula>
    </cfRule>
  </conditionalFormatting>
  <conditionalFormatting sqref="BR185:CH186">
    <cfRule type="colorScale" priority="181">
      <colorScale>
        <cfvo type="num" val="0"/>
        <cfvo type="num" val="1"/>
        <color rgb="FFFF7128"/>
        <color rgb="FF00B050"/>
      </colorScale>
    </cfRule>
  </conditionalFormatting>
  <conditionalFormatting sqref="BR189:CH189">
    <cfRule type="cellIs" dxfId="263" priority="179" stopIfTrue="1" operator="equal">
      <formula>0</formula>
    </cfRule>
    <cfRule type="cellIs" dxfId="262" priority="180" stopIfTrue="1" operator="equal">
      <formula>1</formula>
    </cfRule>
  </conditionalFormatting>
  <conditionalFormatting sqref="BR190:CH190">
    <cfRule type="cellIs" dxfId="261" priority="178" stopIfTrue="1" operator="equal">
      <formula>0</formula>
    </cfRule>
  </conditionalFormatting>
  <conditionalFormatting sqref="BR189:CH190">
    <cfRule type="colorScale" priority="177">
      <colorScale>
        <cfvo type="num" val="0"/>
        <cfvo type="num" val="1"/>
        <color rgb="FFFF7128"/>
        <color rgb="FF00B050"/>
      </colorScale>
    </cfRule>
  </conditionalFormatting>
  <conditionalFormatting sqref="BQ9:BQ10 BQ89:BQ90 BQ93:BQ94 BQ97:BQ98 BQ101:BQ102 BQ105:BQ106 BQ109:BQ110 BQ113:BQ114 BQ117:BQ118 BQ121:BQ122 BQ13:BQ14 BQ25:BQ26 BQ37:BQ38 BQ49:BQ50 BQ61:BQ62 BQ65:BQ66 BQ73:BQ74 BQ77:BQ78 BQ81:BQ82 BQ85:BQ86 BQ69:BQ70 BQ57:BQ58 BQ53:BQ54 BQ45:BQ46 BQ41:BQ42 BQ33:BQ34 BQ29:BQ30 BQ21:BQ22 BQ17:BQ18">
    <cfRule type="colorScale" priority="174">
      <colorScale>
        <cfvo type="num" val="0"/>
        <cfvo type="num" val="1"/>
        <color rgb="FFFF7128"/>
        <color rgb="FF00B050"/>
      </colorScale>
    </cfRule>
  </conditionalFormatting>
  <conditionalFormatting sqref="BQ126 BQ130 BQ134 BQ138 BQ142 BQ146 BQ150 BQ154 BQ158 BQ162 BQ166 BQ170 BQ174 BQ178 BQ182 BQ186 BQ190">
    <cfRule type="colorScale" priority="169">
      <colorScale>
        <cfvo type="num" val="0"/>
        <cfvo type="num" val="1"/>
        <color rgb="FFFF7128"/>
        <color rgb="FF00B050"/>
      </colorScale>
    </cfRule>
  </conditionalFormatting>
  <conditionalFormatting sqref="BQ126 BQ130 BQ134 BQ138 BQ142 BQ146 BQ150 BQ154 BQ158 BQ162 BQ166 BQ170 BQ174 BQ178 BQ182 BQ186 BQ190">
    <cfRule type="colorScale" priority="166">
      <colorScale>
        <cfvo type="num" val="0"/>
        <cfvo type="num" val="1"/>
        <color rgb="FFFF7128"/>
        <color rgb="FF00B050"/>
      </colorScale>
    </cfRule>
  </conditionalFormatting>
  <conditionalFormatting sqref="BQ125:BQ126 BQ129:BQ130 BQ133:BQ134 BQ137:BQ138 BQ141:BQ142 BQ145:BQ146 BQ149:BQ150 BQ153:BQ154 BQ157:BQ158 BQ161:BQ162 BQ165:BQ166 BQ169:BQ170 BQ173:BQ174 BQ177:BQ178 BQ181:BQ182 BQ185:BQ186 BQ189:BQ190">
    <cfRule type="colorScale" priority="165">
      <colorScale>
        <cfvo type="num" val="0"/>
        <cfvo type="num" val="1"/>
        <color rgb="FFFF7128"/>
        <color rgb="FF00B050"/>
      </colorScale>
    </cfRule>
  </conditionalFormatting>
  <conditionalFormatting sqref="BR81:BY81">
    <cfRule type="cellIs" dxfId="260" priority="161" stopIfTrue="1" operator="equal">
      <formula>0</formula>
    </cfRule>
    <cfRule type="cellIs" dxfId="259" priority="162" stopIfTrue="1" operator="equal">
      <formula>1</formula>
    </cfRule>
  </conditionalFormatting>
  <conditionalFormatting sqref="BR81:BY81">
    <cfRule type="colorScale" priority="160">
      <colorScale>
        <cfvo type="num" val="0"/>
        <cfvo type="num" val="1"/>
        <color rgb="FFFF7128"/>
        <color rgb="FF00B050"/>
      </colorScale>
    </cfRule>
  </conditionalFormatting>
  <conditionalFormatting sqref="BR85:BY85">
    <cfRule type="cellIs" dxfId="258" priority="158" stopIfTrue="1" operator="equal">
      <formula>0</formula>
    </cfRule>
    <cfRule type="cellIs" dxfId="257" priority="159" stopIfTrue="1" operator="equal">
      <formula>1</formula>
    </cfRule>
  </conditionalFormatting>
  <conditionalFormatting sqref="BR85:BY85">
    <cfRule type="colorScale" priority="157">
      <colorScale>
        <cfvo type="num" val="0"/>
        <cfvo type="num" val="1"/>
        <color rgb="FFFF7128"/>
        <color rgb="FF00B050"/>
      </colorScale>
    </cfRule>
  </conditionalFormatting>
  <conditionalFormatting sqref="BR89:BY89">
    <cfRule type="cellIs" dxfId="256" priority="155" stopIfTrue="1" operator="equal">
      <formula>0</formula>
    </cfRule>
    <cfRule type="cellIs" dxfId="255" priority="156" stopIfTrue="1" operator="equal">
      <formula>1</formula>
    </cfRule>
  </conditionalFormatting>
  <conditionalFormatting sqref="BR89:BY89">
    <cfRule type="colorScale" priority="154">
      <colorScale>
        <cfvo type="num" val="0"/>
        <cfvo type="num" val="1"/>
        <color rgb="FFFF7128"/>
        <color rgb="FF00B050"/>
      </colorScale>
    </cfRule>
  </conditionalFormatting>
  <conditionalFormatting sqref="BR97:BY97">
    <cfRule type="cellIs" dxfId="254" priority="152" stopIfTrue="1" operator="equal">
      <formula>0</formula>
    </cfRule>
    <cfRule type="cellIs" dxfId="253" priority="153" stopIfTrue="1" operator="equal">
      <formula>1</formula>
    </cfRule>
  </conditionalFormatting>
  <conditionalFormatting sqref="BR97:BY97">
    <cfRule type="colorScale" priority="151">
      <colorScale>
        <cfvo type="num" val="0"/>
        <cfvo type="num" val="1"/>
        <color rgb="FFFF7128"/>
        <color rgb="FF00B050"/>
      </colorScale>
    </cfRule>
  </conditionalFormatting>
  <conditionalFormatting sqref="BR101:BY101">
    <cfRule type="cellIs" dxfId="252" priority="149" stopIfTrue="1" operator="equal">
      <formula>0</formula>
    </cfRule>
    <cfRule type="cellIs" dxfId="251" priority="150" stopIfTrue="1" operator="equal">
      <formula>1</formula>
    </cfRule>
  </conditionalFormatting>
  <conditionalFormatting sqref="BR101:BY101">
    <cfRule type="colorScale" priority="148">
      <colorScale>
        <cfvo type="num" val="0"/>
        <cfvo type="num" val="1"/>
        <color rgb="FFFF7128"/>
        <color rgb="FF00B050"/>
      </colorScale>
    </cfRule>
  </conditionalFormatting>
  <conditionalFormatting sqref="BR109:BY109">
    <cfRule type="cellIs" dxfId="250" priority="146" stopIfTrue="1" operator="equal">
      <formula>0</formula>
    </cfRule>
    <cfRule type="cellIs" dxfId="249" priority="147" stopIfTrue="1" operator="equal">
      <formula>1</formula>
    </cfRule>
  </conditionalFormatting>
  <conditionalFormatting sqref="BR109:BY109">
    <cfRule type="colorScale" priority="145">
      <colorScale>
        <cfvo type="num" val="0"/>
        <cfvo type="num" val="1"/>
        <color rgb="FFFF7128"/>
        <color rgb="FF00B050"/>
      </colorScale>
    </cfRule>
  </conditionalFormatting>
  <conditionalFormatting sqref="BR113:BY113">
    <cfRule type="cellIs" dxfId="248" priority="143" stopIfTrue="1" operator="equal">
      <formula>0</formula>
    </cfRule>
    <cfRule type="cellIs" dxfId="247" priority="144" stopIfTrue="1" operator="equal">
      <formula>1</formula>
    </cfRule>
  </conditionalFormatting>
  <conditionalFormatting sqref="BR113:BY113">
    <cfRule type="colorScale" priority="142">
      <colorScale>
        <cfvo type="num" val="0"/>
        <cfvo type="num" val="1"/>
        <color rgb="FFFF7128"/>
        <color rgb="FF00B050"/>
      </colorScale>
    </cfRule>
  </conditionalFormatting>
  <conditionalFormatting sqref="BR117:BY117">
    <cfRule type="cellIs" dxfId="246" priority="140" stopIfTrue="1" operator="equal">
      <formula>0</formula>
    </cfRule>
    <cfRule type="cellIs" dxfId="245" priority="141" stopIfTrue="1" operator="equal">
      <formula>1</formula>
    </cfRule>
  </conditionalFormatting>
  <conditionalFormatting sqref="BR117:BY117">
    <cfRule type="colorScale" priority="139">
      <colorScale>
        <cfvo type="num" val="0"/>
        <cfvo type="num" val="1"/>
        <color rgb="FFFF7128"/>
        <color rgb="FF00B050"/>
      </colorScale>
    </cfRule>
  </conditionalFormatting>
  <conditionalFormatting sqref="A1">
    <cfRule type="cellIs" dxfId="244" priority="138" stopIfTrue="1" operator="lessThan">
      <formula>0</formula>
    </cfRule>
  </conditionalFormatting>
  <conditionalFormatting sqref="A1">
    <cfRule type="cellIs" dxfId="243" priority="137" stopIfTrue="1" operator="lessThan">
      <formula>0</formula>
    </cfRule>
  </conditionalFormatting>
  <conditionalFormatting sqref="CP7:CP52">
    <cfRule type="cellIs" dxfId="242" priority="136" stopIfTrue="1" operator="lessThan">
      <formula>0</formula>
    </cfRule>
  </conditionalFormatting>
  <conditionalFormatting sqref="CP7:CP52">
    <cfRule type="cellIs" dxfId="241" priority="135" stopIfTrue="1" operator="lessThan">
      <formula>0</formula>
    </cfRule>
  </conditionalFormatting>
  <conditionalFormatting sqref="CP7:CP52">
    <cfRule type="cellIs" dxfId="240" priority="134" stopIfTrue="1" operator="lessThan">
      <formula>0</formula>
    </cfRule>
  </conditionalFormatting>
  <conditionalFormatting sqref="CP7:CP52">
    <cfRule type="cellIs" dxfId="239" priority="133" stopIfTrue="1" operator="lessThan">
      <formula>0</formula>
    </cfRule>
  </conditionalFormatting>
  <conditionalFormatting sqref="BU19:BU20">
    <cfRule type="cellIs" dxfId="238" priority="132" stopIfTrue="1" operator="lessThan">
      <formula>0</formula>
    </cfRule>
  </conditionalFormatting>
  <conditionalFormatting sqref="BU47:BU48">
    <cfRule type="cellIs" dxfId="237" priority="131" stopIfTrue="1" operator="lessThan">
      <formula>0</formula>
    </cfRule>
  </conditionalFormatting>
  <conditionalFormatting sqref="BU91:BU92">
    <cfRule type="cellIs" dxfId="236" priority="130" stopIfTrue="1" operator="lessThan">
      <formula>0</formula>
    </cfRule>
  </conditionalFormatting>
  <conditionalFormatting sqref="BU95:BU96">
    <cfRule type="cellIs" dxfId="235" priority="129" stopIfTrue="1" operator="lessThan">
      <formula>0</formula>
    </cfRule>
  </conditionalFormatting>
  <conditionalFormatting sqref="BU99:BU100">
    <cfRule type="cellIs" dxfId="234" priority="128" stopIfTrue="1" operator="lessThan">
      <formula>0</formula>
    </cfRule>
  </conditionalFormatting>
  <conditionalFormatting sqref="BU115:BU116">
    <cfRule type="cellIs" dxfId="233" priority="127" stopIfTrue="1" operator="lessThan">
      <formula>0</formula>
    </cfRule>
  </conditionalFormatting>
  <conditionalFormatting sqref="BU123:BU124">
    <cfRule type="cellIs" dxfId="232" priority="126" stopIfTrue="1" operator="lessThan">
      <formula>0</formula>
    </cfRule>
  </conditionalFormatting>
  <conditionalFormatting sqref="BO13 BO9 BO17 BO21 BO25 BO29 BO33 BO37 BO41 BO45 BO49 BO53 BO57 BO61 BO65 BO69 BO73 BO77 BO81 BO85 BO89 BO93 BO97 BO101 BO105 BO109 BO113 BO117 BO121 BO125 BO129 BO133 BO137 BO141 BO145 BO149 BO153 BO157 BO161 BO165 BO169 BO173 BO177 BO181 BO185 BO189">
    <cfRule type="cellIs" dxfId="231" priority="124" stopIfTrue="1" operator="equal">
      <formula>0</formula>
    </cfRule>
    <cfRule type="cellIs" dxfId="230" priority="125" stopIfTrue="1" operator="equal">
      <formula>1</formula>
    </cfRule>
  </conditionalFormatting>
  <conditionalFormatting sqref="BO14 BO10 BO18 BO22 BO26 BO30 BO34 BO38 BO42 BO46 BO50 BO54 BO58 BO62 BO66 BO70 BO74 BO78 BO82 BO86 BO90 BO94 BO98 BO102 BO106 BO110 BO114 BO118 BO122 BO126 BO130 BO134 BO138 BO142 BO146 BO150 BO154 BO158 BO162 BO166 BO170 BO174 BO178 BO182 BO186 BO190">
    <cfRule type="cellIs" dxfId="229" priority="123" stopIfTrue="1" operator="equal">
      <formula>0</formula>
    </cfRule>
  </conditionalFormatting>
  <conditionalFormatting sqref="BO13:BO14 BO9:BO10 BO17:BO18 BO21:BO22 BO25:BO26 BO29:BO30 BO33:BO34 BO37:BO38 BO41:BO42 BO45:BO46 BO49:BO50 BO53:BO54 BO57:BO58 BO61:BO62 BO65:BO66 BO69:BO70 BO73:BO74 BO77:BO78 BO81:BO82 BO85:BO86 BO89:BO90 BO93:BO94 BO97:BO98 BO101:BO102 BO105:BO106 BO109:BO110 BO113:BO114 BO117:BO118 BO121:BO122 BO177:BO178 BO181:BO182 BO189:BO190 BO185:BO186 BO173:BO174 BO169:BO170 BO165:BO166 BO161:BO162 BO157:BO158 BO153:BO154 BO149:BO150 BO145:BO146 BO141:BO142 BO137:BO138 BO133:BO134 BO129:BO130 BO125:BO126">
    <cfRule type="colorScale" priority="122">
      <colorScale>
        <cfvo type="num" val="0"/>
        <cfvo type="num" val="1"/>
        <color rgb="FFFF7128"/>
        <color rgb="FF00B050"/>
      </colorScale>
    </cfRule>
  </conditionalFormatting>
  <conditionalFormatting sqref="BO13">
    <cfRule type="cellIs" dxfId="228" priority="120" stopIfTrue="1" operator="equal">
      <formula>0</formula>
    </cfRule>
    <cfRule type="cellIs" dxfId="227" priority="121" stopIfTrue="1" operator="equal">
      <formula>1</formula>
    </cfRule>
  </conditionalFormatting>
  <conditionalFormatting sqref="BO14">
    <cfRule type="cellIs" dxfId="226" priority="119" stopIfTrue="1" operator="equal">
      <formula>0</formula>
    </cfRule>
  </conditionalFormatting>
  <conditionalFormatting sqref="BO13:BO14">
    <cfRule type="colorScale" priority="118">
      <colorScale>
        <cfvo type="num" val="0"/>
        <cfvo type="num" val="1"/>
        <color rgb="FFFF7128"/>
        <color rgb="FF00B050"/>
      </colorScale>
    </cfRule>
  </conditionalFormatting>
  <conditionalFormatting sqref="BO9">
    <cfRule type="cellIs" dxfId="225" priority="116" stopIfTrue="1" operator="equal">
      <formula>0</formula>
    </cfRule>
    <cfRule type="cellIs" dxfId="224" priority="117" stopIfTrue="1" operator="equal">
      <formula>1</formula>
    </cfRule>
  </conditionalFormatting>
  <conditionalFormatting sqref="BO10">
    <cfRule type="cellIs" dxfId="223" priority="115" stopIfTrue="1" operator="equal">
      <formula>0</formula>
    </cfRule>
  </conditionalFormatting>
  <conditionalFormatting sqref="BO9:BO10">
    <cfRule type="colorScale" priority="114">
      <colorScale>
        <cfvo type="num" val="0"/>
        <cfvo type="num" val="1"/>
        <color rgb="FFFF7128"/>
        <color rgb="FF00B050"/>
      </colorScale>
    </cfRule>
  </conditionalFormatting>
  <conditionalFormatting sqref="BO17">
    <cfRule type="cellIs" dxfId="222" priority="112" stopIfTrue="1" operator="equal">
      <formula>0</formula>
    </cfRule>
    <cfRule type="cellIs" dxfId="221" priority="113" stopIfTrue="1" operator="equal">
      <formula>1</formula>
    </cfRule>
  </conditionalFormatting>
  <conditionalFormatting sqref="BO18">
    <cfRule type="cellIs" dxfId="220" priority="111" stopIfTrue="1" operator="equal">
      <formula>0</formula>
    </cfRule>
  </conditionalFormatting>
  <conditionalFormatting sqref="BO17:BO18">
    <cfRule type="colorScale" priority="110">
      <colorScale>
        <cfvo type="num" val="0"/>
        <cfvo type="num" val="1"/>
        <color rgb="FFFF7128"/>
        <color rgb="FF00B050"/>
      </colorScale>
    </cfRule>
  </conditionalFormatting>
  <conditionalFormatting sqref="BO21">
    <cfRule type="cellIs" dxfId="219" priority="108" stopIfTrue="1" operator="equal">
      <formula>0</formula>
    </cfRule>
    <cfRule type="cellIs" dxfId="218" priority="109" stopIfTrue="1" operator="equal">
      <formula>1</formula>
    </cfRule>
  </conditionalFormatting>
  <conditionalFormatting sqref="BO22">
    <cfRule type="cellIs" dxfId="217" priority="107" stopIfTrue="1" operator="equal">
      <formula>0</formula>
    </cfRule>
  </conditionalFormatting>
  <conditionalFormatting sqref="BO21:BO22">
    <cfRule type="colorScale" priority="106">
      <colorScale>
        <cfvo type="num" val="0"/>
        <cfvo type="num" val="1"/>
        <color rgb="FFFF7128"/>
        <color rgb="FF00B050"/>
      </colorScale>
    </cfRule>
  </conditionalFormatting>
  <conditionalFormatting sqref="BO25">
    <cfRule type="cellIs" dxfId="216" priority="104" stopIfTrue="1" operator="equal">
      <formula>0</formula>
    </cfRule>
    <cfRule type="cellIs" dxfId="215" priority="105" stopIfTrue="1" operator="equal">
      <formula>1</formula>
    </cfRule>
  </conditionalFormatting>
  <conditionalFormatting sqref="BO26">
    <cfRule type="cellIs" dxfId="214" priority="103" stopIfTrue="1" operator="equal">
      <formula>0</formula>
    </cfRule>
  </conditionalFormatting>
  <conditionalFormatting sqref="BO25:BO26">
    <cfRule type="colorScale" priority="102">
      <colorScale>
        <cfvo type="num" val="0"/>
        <cfvo type="num" val="1"/>
        <color rgb="FFFF7128"/>
        <color rgb="FF00B050"/>
      </colorScale>
    </cfRule>
  </conditionalFormatting>
  <conditionalFormatting sqref="BO29">
    <cfRule type="cellIs" dxfId="213" priority="100" stopIfTrue="1" operator="equal">
      <formula>0</formula>
    </cfRule>
    <cfRule type="cellIs" dxfId="212" priority="101" stopIfTrue="1" operator="equal">
      <formula>1</formula>
    </cfRule>
  </conditionalFormatting>
  <conditionalFormatting sqref="BO30">
    <cfRule type="cellIs" dxfId="211" priority="99" stopIfTrue="1" operator="equal">
      <formula>0</formula>
    </cfRule>
  </conditionalFormatting>
  <conditionalFormatting sqref="BO29:BO30">
    <cfRule type="colorScale" priority="98">
      <colorScale>
        <cfvo type="num" val="0"/>
        <cfvo type="num" val="1"/>
        <color rgb="FFFF7128"/>
        <color rgb="FF00B050"/>
      </colorScale>
    </cfRule>
  </conditionalFormatting>
  <conditionalFormatting sqref="BO33">
    <cfRule type="cellIs" dxfId="210" priority="96" stopIfTrue="1" operator="equal">
      <formula>0</formula>
    </cfRule>
    <cfRule type="cellIs" dxfId="209" priority="97" stopIfTrue="1" operator="equal">
      <formula>1</formula>
    </cfRule>
  </conditionalFormatting>
  <conditionalFormatting sqref="BO34">
    <cfRule type="cellIs" dxfId="208" priority="95" stopIfTrue="1" operator="equal">
      <formula>0</formula>
    </cfRule>
  </conditionalFormatting>
  <conditionalFormatting sqref="BO33:BO34">
    <cfRule type="colorScale" priority="94">
      <colorScale>
        <cfvo type="num" val="0"/>
        <cfvo type="num" val="1"/>
        <color rgb="FFFF7128"/>
        <color rgb="FF00B050"/>
      </colorScale>
    </cfRule>
  </conditionalFormatting>
  <conditionalFormatting sqref="BO37">
    <cfRule type="cellIs" dxfId="207" priority="92" stopIfTrue="1" operator="equal">
      <formula>0</formula>
    </cfRule>
    <cfRule type="cellIs" dxfId="206" priority="93" stopIfTrue="1" operator="equal">
      <formula>1</formula>
    </cfRule>
  </conditionalFormatting>
  <conditionalFormatting sqref="BO38">
    <cfRule type="cellIs" dxfId="205" priority="91" stopIfTrue="1" operator="equal">
      <formula>0</formula>
    </cfRule>
  </conditionalFormatting>
  <conditionalFormatting sqref="BO37:BO38">
    <cfRule type="colorScale" priority="90">
      <colorScale>
        <cfvo type="num" val="0"/>
        <cfvo type="num" val="1"/>
        <color rgb="FFFF7128"/>
        <color rgb="FF00B050"/>
      </colorScale>
    </cfRule>
  </conditionalFormatting>
  <conditionalFormatting sqref="BO41">
    <cfRule type="cellIs" dxfId="204" priority="88" stopIfTrue="1" operator="equal">
      <formula>0</formula>
    </cfRule>
    <cfRule type="cellIs" dxfId="203" priority="89" stopIfTrue="1" operator="equal">
      <formula>1</formula>
    </cfRule>
  </conditionalFormatting>
  <conditionalFormatting sqref="BO42">
    <cfRule type="cellIs" dxfId="202" priority="87" stopIfTrue="1" operator="equal">
      <formula>0</formula>
    </cfRule>
  </conditionalFormatting>
  <conditionalFormatting sqref="BO41:BO42">
    <cfRule type="colorScale" priority="86">
      <colorScale>
        <cfvo type="num" val="0"/>
        <cfvo type="num" val="1"/>
        <color rgb="FFFF7128"/>
        <color rgb="FF00B050"/>
      </colorScale>
    </cfRule>
  </conditionalFormatting>
  <conditionalFormatting sqref="BO45">
    <cfRule type="cellIs" dxfId="201" priority="84" stopIfTrue="1" operator="equal">
      <formula>0</formula>
    </cfRule>
    <cfRule type="cellIs" dxfId="200" priority="85" stopIfTrue="1" operator="equal">
      <formula>1</formula>
    </cfRule>
  </conditionalFormatting>
  <conditionalFormatting sqref="BO46">
    <cfRule type="cellIs" dxfId="199" priority="83" stopIfTrue="1" operator="equal">
      <formula>0</formula>
    </cfRule>
  </conditionalFormatting>
  <conditionalFormatting sqref="BO45:BO46">
    <cfRule type="colorScale" priority="82">
      <colorScale>
        <cfvo type="num" val="0"/>
        <cfvo type="num" val="1"/>
        <color rgb="FFFF7128"/>
        <color rgb="FF00B050"/>
      </colorScale>
    </cfRule>
  </conditionalFormatting>
  <conditionalFormatting sqref="BO49">
    <cfRule type="cellIs" dxfId="198" priority="80" stopIfTrue="1" operator="equal">
      <formula>0</formula>
    </cfRule>
    <cfRule type="cellIs" dxfId="197" priority="81" stopIfTrue="1" operator="equal">
      <formula>1</formula>
    </cfRule>
  </conditionalFormatting>
  <conditionalFormatting sqref="BO50">
    <cfRule type="cellIs" dxfId="196" priority="79" stopIfTrue="1" operator="equal">
      <formula>0</formula>
    </cfRule>
  </conditionalFormatting>
  <conditionalFormatting sqref="BO49:BO50">
    <cfRule type="colorScale" priority="78">
      <colorScale>
        <cfvo type="num" val="0"/>
        <cfvo type="num" val="1"/>
        <color rgb="FFFF7128"/>
        <color rgb="FF00B050"/>
      </colorScale>
    </cfRule>
  </conditionalFormatting>
  <conditionalFormatting sqref="BO53">
    <cfRule type="cellIs" dxfId="195" priority="76" stopIfTrue="1" operator="equal">
      <formula>0</formula>
    </cfRule>
    <cfRule type="cellIs" dxfId="194" priority="77" stopIfTrue="1" operator="equal">
      <formula>1</formula>
    </cfRule>
  </conditionalFormatting>
  <conditionalFormatting sqref="BO54">
    <cfRule type="cellIs" dxfId="193" priority="75" stopIfTrue="1" operator="equal">
      <formula>0</formula>
    </cfRule>
  </conditionalFormatting>
  <conditionalFormatting sqref="BO53:BO54">
    <cfRule type="colorScale" priority="74">
      <colorScale>
        <cfvo type="num" val="0"/>
        <cfvo type="num" val="1"/>
        <color rgb="FFFF7128"/>
        <color rgb="FF00B050"/>
      </colorScale>
    </cfRule>
  </conditionalFormatting>
  <conditionalFormatting sqref="BO57">
    <cfRule type="cellIs" dxfId="192" priority="72" stopIfTrue="1" operator="equal">
      <formula>0</formula>
    </cfRule>
    <cfRule type="cellIs" dxfId="191" priority="73" stopIfTrue="1" operator="equal">
      <formula>1</formula>
    </cfRule>
  </conditionalFormatting>
  <conditionalFormatting sqref="BO58">
    <cfRule type="cellIs" dxfId="190" priority="71" stopIfTrue="1" operator="equal">
      <formula>0</formula>
    </cfRule>
  </conditionalFormatting>
  <conditionalFormatting sqref="BO57:BO58">
    <cfRule type="colorScale" priority="70">
      <colorScale>
        <cfvo type="num" val="0"/>
        <cfvo type="num" val="1"/>
        <color rgb="FFFF7128"/>
        <color rgb="FF00B050"/>
      </colorScale>
    </cfRule>
  </conditionalFormatting>
  <conditionalFormatting sqref="BO61">
    <cfRule type="cellIs" dxfId="189" priority="68" stopIfTrue="1" operator="equal">
      <formula>0</formula>
    </cfRule>
    <cfRule type="cellIs" dxfId="188" priority="69" stopIfTrue="1" operator="equal">
      <formula>1</formula>
    </cfRule>
  </conditionalFormatting>
  <conditionalFormatting sqref="BO62">
    <cfRule type="cellIs" dxfId="187" priority="67" stopIfTrue="1" operator="equal">
      <formula>0</formula>
    </cfRule>
  </conditionalFormatting>
  <conditionalFormatting sqref="BO61:BO62">
    <cfRule type="colorScale" priority="66">
      <colorScale>
        <cfvo type="num" val="0"/>
        <cfvo type="num" val="1"/>
        <color rgb="FFFF7128"/>
        <color rgb="FF00B050"/>
      </colorScale>
    </cfRule>
  </conditionalFormatting>
  <conditionalFormatting sqref="BO65">
    <cfRule type="cellIs" dxfId="186" priority="64" stopIfTrue="1" operator="equal">
      <formula>0</formula>
    </cfRule>
    <cfRule type="cellIs" dxfId="185" priority="65" stopIfTrue="1" operator="equal">
      <formula>1</formula>
    </cfRule>
  </conditionalFormatting>
  <conditionalFormatting sqref="BO66">
    <cfRule type="cellIs" dxfId="184" priority="63" stopIfTrue="1" operator="equal">
      <formula>0</formula>
    </cfRule>
  </conditionalFormatting>
  <conditionalFormatting sqref="BO65:BO66">
    <cfRule type="colorScale" priority="62">
      <colorScale>
        <cfvo type="num" val="0"/>
        <cfvo type="num" val="1"/>
        <color rgb="FFFF7128"/>
        <color rgb="FF00B050"/>
      </colorScale>
    </cfRule>
  </conditionalFormatting>
  <conditionalFormatting sqref="BO69">
    <cfRule type="cellIs" dxfId="183" priority="60" stopIfTrue="1" operator="equal">
      <formula>0</formula>
    </cfRule>
    <cfRule type="cellIs" dxfId="182" priority="61" stopIfTrue="1" operator="equal">
      <formula>1</formula>
    </cfRule>
  </conditionalFormatting>
  <conditionalFormatting sqref="BO70">
    <cfRule type="cellIs" dxfId="181" priority="59" stopIfTrue="1" operator="equal">
      <formula>0</formula>
    </cfRule>
  </conditionalFormatting>
  <conditionalFormatting sqref="BO69:BO70">
    <cfRule type="colorScale" priority="58">
      <colorScale>
        <cfvo type="num" val="0"/>
        <cfvo type="num" val="1"/>
        <color rgb="FFFF7128"/>
        <color rgb="FF00B050"/>
      </colorScale>
    </cfRule>
  </conditionalFormatting>
  <conditionalFormatting sqref="BO73">
    <cfRule type="cellIs" dxfId="180" priority="56" stopIfTrue="1" operator="equal">
      <formula>0</formula>
    </cfRule>
    <cfRule type="cellIs" dxfId="179" priority="57" stopIfTrue="1" operator="equal">
      <formula>1</formula>
    </cfRule>
  </conditionalFormatting>
  <conditionalFormatting sqref="BO74">
    <cfRule type="cellIs" dxfId="178" priority="55" stopIfTrue="1" operator="equal">
      <formula>0</formula>
    </cfRule>
  </conditionalFormatting>
  <conditionalFormatting sqref="BO73:BO74">
    <cfRule type="colorScale" priority="54">
      <colorScale>
        <cfvo type="num" val="0"/>
        <cfvo type="num" val="1"/>
        <color rgb="FFFF7128"/>
        <color rgb="FF00B050"/>
      </colorScale>
    </cfRule>
  </conditionalFormatting>
  <conditionalFormatting sqref="BO77">
    <cfRule type="cellIs" dxfId="177" priority="52" stopIfTrue="1" operator="equal">
      <formula>0</formula>
    </cfRule>
    <cfRule type="cellIs" dxfId="176" priority="53" stopIfTrue="1" operator="equal">
      <formula>1</formula>
    </cfRule>
  </conditionalFormatting>
  <conditionalFormatting sqref="BO78">
    <cfRule type="cellIs" dxfId="175" priority="51" stopIfTrue="1" operator="equal">
      <formula>0</formula>
    </cfRule>
  </conditionalFormatting>
  <conditionalFormatting sqref="BO77:BO78">
    <cfRule type="colorScale" priority="50">
      <colorScale>
        <cfvo type="num" val="0"/>
        <cfvo type="num" val="1"/>
        <color rgb="FFFF7128"/>
        <color rgb="FF00B050"/>
      </colorScale>
    </cfRule>
  </conditionalFormatting>
  <conditionalFormatting sqref="BO81">
    <cfRule type="cellIs" dxfId="174" priority="48" stopIfTrue="1" operator="equal">
      <formula>0</formula>
    </cfRule>
    <cfRule type="cellIs" dxfId="173" priority="49" stopIfTrue="1" operator="equal">
      <formula>1</formula>
    </cfRule>
  </conditionalFormatting>
  <conditionalFormatting sqref="BO82">
    <cfRule type="cellIs" dxfId="172" priority="47" stopIfTrue="1" operator="equal">
      <formula>0</formula>
    </cfRule>
  </conditionalFormatting>
  <conditionalFormatting sqref="BO81:BO82">
    <cfRule type="colorScale" priority="46">
      <colorScale>
        <cfvo type="num" val="0"/>
        <cfvo type="num" val="1"/>
        <color rgb="FFFF7128"/>
        <color rgb="FF00B050"/>
      </colorScale>
    </cfRule>
  </conditionalFormatting>
  <conditionalFormatting sqref="BO85">
    <cfRule type="cellIs" dxfId="171" priority="44" stopIfTrue="1" operator="equal">
      <formula>0</formula>
    </cfRule>
    <cfRule type="cellIs" dxfId="170" priority="45" stopIfTrue="1" operator="equal">
      <formula>1</formula>
    </cfRule>
  </conditionalFormatting>
  <conditionalFormatting sqref="BO86">
    <cfRule type="cellIs" dxfId="169" priority="43" stopIfTrue="1" operator="equal">
      <formula>0</formula>
    </cfRule>
  </conditionalFormatting>
  <conditionalFormatting sqref="BO85:BO86">
    <cfRule type="colorScale" priority="42">
      <colorScale>
        <cfvo type="num" val="0"/>
        <cfvo type="num" val="1"/>
        <color rgb="FFFF7128"/>
        <color rgb="FF00B050"/>
      </colorScale>
    </cfRule>
  </conditionalFormatting>
  <conditionalFormatting sqref="BO89">
    <cfRule type="cellIs" dxfId="168" priority="40" stopIfTrue="1" operator="equal">
      <formula>0</formula>
    </cfRule>
    <cfRule type="cellIs" dxfId="167" priority="41" stopIfTrue="1" operator="equal">
      <formula>1</formula>
    </cfRule>
  </conditionalFormatting>
  <conditionalFormatting sqref="BO90">
    <cfRule type="cellIs" dxfId="166" priority="39" stopIfTrue="1" operator="equal">
      <formula>0</formula>
    </cfRule>
  </conditionalFormatting>
  <conditionalFormatting sqref="BO89:BO90">
    <cfRule type="colorScale" priority="38">
      <colorScale>
        <cfvo type="num" val="0"/>
        <cfvo type="num" val="1"/>
        <color rgb="FFFF7128"/>
        <color rgb="FF00B050"/>
      </colorScale>
    </cfRule>
  </conditionalFormatting>
  <conditionalFormatting sqref="BO93">
    <cfRule type="cellIs" dxfId="165" priority="36" stopIfTrue="1" operator="equal">
      <formula>0</formula>
    </cfRule>
    <cfRule type="cellIs" dxfId="164" priority="37" stopIfTrue="1" operator="equal">
      <formula>1</formula>
    </cfRule>
  </conditionalFormatting>
  <conditionalFormatting sqref="BO94">
    <cfRule type="cellIs" dxfId="163" priority="35" stopIfTrue="1" operator="equal">
      <formula>0</formula>
    </cfRule>
  </conditionalFormatting>
  <conditionalFormatting sqref="BO93:BO94">
    <cfRule type="colorScale" priority="34">
      <colorScale>
        <cfvo type="num" val="0"/>
        <cfvo type="num" val="1"/>
        <color rgb="FFFF7128"/>
        <color rgb="FF00B050"/>
      </colorScale>
    </cfRule>
  </conditionalFormatting>
  <conditionalFormatting sqref="BO97">
    <cfRule type="cellIs" dxfId="162" priority="32" stopIfTrue="1" operator="equal">
      <formula>0</formula>
    </cfRule>
    <cfRule type="cellIs" dxfId="161" priority="33" stopIfTrue="1" operator="equal">
      <formula>1</formula>
    </cfRule>
  </conditionalFormatting>
  <conditionalFormatting sqref="BO98">
    <cfRule type="cellIs" dxfId="160" priority="31" stopIfTrue="1" operator="equal">
      <formula>0</formula>
    </cfRule>
  </conditionalFormatting>
  <conditionalFormatting sqref="BO97:BO98">
    <cfRule type="colorScale" priority="30">
      <colorScale>
        <cfvo type="num" val="0"/>
        <cfvo type="num" val="1"/>
        <color rgb="FFFF7128"/>
        <color rgb="FF00B050"/>
      </colorScale>
    </cfRule>
  </conditionalFormatting>
  <conditionalFormatting sqref="BO101">
    <cfRule type="cellIs" dxfId="159" priority="28" stopIfTrue="1" operator="equal">
      <formula>0</formula>
    </cfRule>
    <cfRule type="cellIs" dxfId="158" priority="29" stopIfTrue="1" operator="equal">
      <formula>1</formula>
    </cfRule>
  </conditionalFormatting>
  <conditionalFormatting sqref="BO102">
    <cfRule type="cellIs" dxfId="157" priority="27" stopIfTrue="1" operator="equal">
      <formula>0</formula>
    </cfRule>
  </conditionalFormatting>
  <conditionalFormatting sqref="BO101:BO102">
    <cfRule type="colorScale" priority="26">
      <colorScale>
        <cfvo type="num" val="0"/>
        <cfvo type="num" val="1"/>
        <color rgb="FFFF7128"/>
        <color rgb="FF00B050"/>
      </colorScale>
    </cfRule>
  </conditionalFormatting>
  <conditionalFormatting sqref="BO105">
    <cfRule type="cellIs" dxfId="156" priority="24" stopIfTrue="1" operator="equal">
      <formula>0</formula>
    </cfRule>
    <cfRule type="cellIs" dxfId="155" priority="25" stopIfTrue="1" operator="equal">
      <formula>1</formula>
    </cfRule>
  </conditionalFormatting>
  <conditionalFormatting sqref="BO106">
    <cfRule type="cellIs" dxfId="154" priority="23" stopIfTrue="1" operator="equal">
      <formula>0</formula>
    </cfRule>
  </conditionalFormatting>
  <conditionalFormatting sqref="BO105:BO106">
    <cfRule type="colorScale" priority="22">
      <colorScale>
        <cfvo type="num" val="0"/>
        <cfvo type="num" val="1"/>
        <color rgb="FFFF7128"/>
        <color rgb="FF00B050"/>
      </colorScale>
    </cfRule>
  </conditionalFormatting>
  <conditionalFormatting sqref="BO109">
    <cfRule type="cellIs" dxfId="153" priority="20" stopIfTrue="1" operator="equal">
      <formula>0</formula>
    </cfRule>
    <cfRule type="cellIs" dxfId="152" priority="21" stopIfTrue="1" operator="equal">
      <formula>1</formula>
    </cfRule>
  </conditionalFormatting>
  <conditionalFormatting sqref="BO110">
    <cfRule type="cellIs" dxfId="151" priority="19" stopIfTrue="1" operator="equal">
      <formula>0</formula>
    </cfRule>
  </conditionalFormatting>
  <conditionalFormatting sqref="BO109:BO110">
    <cfRule type="colorScale" priority="18">
      <colorScale>
        <cfvo type="num" val="0"/>
        <cfvo type="num" val="1"/>
        <color rgb="FFFF7128"/>
        <color rgb="FF00B050"/>
      </colorScale>
    </cfRule>
  </conditionalFormatting>
  <conditionalFormatting sqref="BO113">
    <cfRule type="cellIs" dxfId="150" priority="16" stopIfTrue="1" operator="equal">
      <formula>0</formula>
    </cfRule>
    <cfRule type="cellIs" dxfId="149" priority="17" stopIfTrue="1" operator="equal">
      <formula>1</formula>
    </cfRule>
  </conditionalFormatting>
  <conditionalFormatting sqref="BO114">
    <cfRule type="cellIs" dxfId="148" priority="15" stopIfTrue="1" operator="equal">
      <formula>0</formula>
    </cfRule>
  </conditionalFormatting>
  <conditionalFormatting sqref="BO113:BO114">
    <cfRule type="colorScale" priority="14">
      <colorScale>
        <cfvo type="num" val="0"/>
        <cfvo type="num" val="1"/>
        <color rgb="FFFF7128"/>
        <color rgb="FF00B050"/>
      </colorScale>
    </cfRule>
  </conditionalFormatting>
  <conditionalFormatting sqref="BO117">
    <cfRule type="cellIs" dxfId="147" priority="12" stopIfTrue="1" operator="equal">
      <formula>0</formula>
    </cfRule>
    <cfRule type="cellIs" dxfId="146" priority="13" stopIfTrue="1" operator="equal">
      <formula>1</formula>
    </cfRule>
  </conditionalFormatting>
  <conditionalFormatting sqref="BO118">
    <cfRule type="cellIs" dxfId="145" priority="11" stopIfTrue="1" operator="equal">
      <formula>0</formula>
    </cfRule>
  </conditionalFormatting>
  <conditionalFormatting sqref="BO117:BO118">
    <cfRule type="colorScale" priority="10">
      <colorScale>
        <cfvo type="num" val="0"/>
        <cfvo type="num" val="1"/>
        <color rgb="FFFF7128"/>
        <color rgb="FF00B050"/>
      </colorScale>
    </cfRule>
  </conditionalFormatting>
  <conditionalFormatting sqref="BO121">
    <cfRule type="cellIs" dxfId="144" priority="8" stopIfTrue="1" operator="equal">
      <formula>0</formula>
    </cfRule>
    <cfRule type="cellIs" dxfId="143" priority="9" stopIfTrue="1" operator="equal">
      <formula>1</formula>
    </cfRule>
  </conditionalFormatting>
  <conditionalFormatting sqref="BO122">
    <cfRule type="cellIs" dxfId="142" priority="7" stopIfTrue="1" operator="equal">
      <formula>0</formula>
    </cfRule>
  </conditionalFormatting>
  <conditionalFormatting sqref="BO121:BO122">
    <cfRule type="colorScale" priority="6">
      <colorScale>
        <cfvo type="num" val="0"/>
        <cfvo type="num" val="1"/>
        <color rgb="FFFF7128"/>
        <color rgb="FF00B050"/>
      </colorScale>
    </cfRule>
  </conditionalFormatting>
  <conditionalFormatting sqref="BO125">
    <cfRule type="cellIs" dxfId="141" priority="4" stopIfTrue="1" operator="equal">
      <formula>0</formula>
    </cfRule>
    <cfRule type="cellIs" dxfId="140" priority="5" stopIfTrue="1" operator="equal">
      <formula>1</formula>
    </cfRule>
  </conditionalFormatting>
  <conditionalFormatting sqref="BO126">
    <cfRule type="cellIs" dxfId="139" priority="3" stopIfTrue="1" operator="equal">
      <formula>0</formula>
    </cfRule>
  </conditionalFormatting>
  <conditionalFormatting sqref="BO125:BO126">
    <cfRule type="colorScale" priority="2">
      <colorScale>
        <cfvo type="num" val="0"/>
        <cfvo type="num" val="1"/>
        <color rgb="FFFF7128"/>
        <color rgb="FF00B050"/>
      </colorScale>
    </cfRule>
  </conditionalFormatting>
  <dataValidations count="1">
    <dataValidation type="list" errorStyle="warning" showErrorMessage="1" sqref="B7 B187 B183 B179 B167 B175 B171 B163 B159 B155 B151 B147 B143 B139 B135 B131 B127 B123 B11 B15 B19 B23 B27 B31 B35 B39 B43 B47 B51 B55 B59 B63 B67 B71 B75 B79 B83 B87 B91 B95 B99 B103 B107 B111 B115 B119" xr:uid="{00000000-0002-0000-0500-000000000000}">
      <formula1>$B$202:$B$251</formula1>
    </dataValidation>
  </dataValidations>
  <pageMargins left="0.78740157480314965" right="0.78740157480314965" top="1.5" bottom="0.39370078740157483" header="0.8" footer="0.51181102362204722"/>
  <pageSetup paperSize="9" scale="120" orientation="portrait" horizontalDpi="200" verticalDpi="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7">
    <tabColor rgb="FF015CEF"/>
  </sheetPr>
  <dimension ref="A1:CZ179"/>
  <sheetViews>
    <sheetView zoomScale="70" zoomScaleNormal="70" workbookViewId="0">
      <pane xSplit="3" ySplit="6" topLeftCell="BO16" activePane="bottomRight" state="frozen"/>
      <selection activeCell="O8" sqref="O8:R53"/>
      <selection pane="topRight" activeCell="O8" sqref="O8:R53"/>
      <selection pane="bottomLeft" activeCell="O8" sqref="O8:R53"/>
      <selection pane="bottomRight"/>
    </sheetView>
  </sheetViews>
  <sheetFormatPr baseColWidth="10" defaultColWidth="11.44140625" defaultRowHeight="13.2" x14ac:dyDescent="0.25"/>
  <cols>
    <col min="1" max="1" width="3.5546875" customWidth="1"/>
    <col min="2" max="2" width="27.5546875" bestFit="1" customWidth="1"/>
    <col min="3" max="3" width="25.77734375" customWidth="1"/>
    <col min="4" max="4" width="19.5546875" style="1" bestFit="1" customWidth="1"/>
    <col min="5" max="6" width="16.5546875" style="1" customWidth="1"/>
    <col min="7" max="7" width="34.5546875" style="1" bestFit="1" customWidth="1"/>
    <col min="8" max="8" width="16.5546875" style="1" customWidth="1"/>
    <col min="9" max="9" width="15.21875" style="1" customWidth="1"/>
    <col min="10" max="10" width="20" style="1" bestFit="1" customWidth="1"/>
    <col min="11" max="11" width="22.44140625" style="1" bestFit="1" customWidth="1"/>
    <col min="12" max="12" width="16.5546875" style="1" customWidth="1"/>
    <col min="13" max="13" width="19.5546875" style="1" bestFit="1" customWidth="1"/>
    <col min="14" max="14" width="13.21875" style="1" bestFit="1" customWidth="1"/>
    <col min="15" max="15" width="16.5546875" style="1" customWidth="1"/>
    <col min="16" max="16" width="36.77734375" style="1" bestFit="1" customWidth="1"/>
    <col min="17" max="25" width="16.5546875" style="1" customWidth="1"/>
    <col min="26" max="26" width="18.77734375" style="1" customWidth="1"/>
    <col min="27" max="27" width="20.77734375" style="1" bestFit="1" customWidth="1"/>
    <col min="28" max="28" width="20.5546875" style="1" customWidth="1"/>
    <col min="29" max="29" width="23.21875" style="1" customWidth="1"/>
    <col min="30" max="30" width="15.77734375" style="1" bestFit="1" customWidth="1"/>
    <col min="31" max="31" width="25.44140625" style="1" bestFit="1" customWidth="1"/>
    <col min="32" max="32" width="17.77734375" style="1" bestFit="1" customWidth="1"/>
    <col min="33" max="33" width="16.5546875" style="1" customWidth="1"/>
    <col min="34" max="34" width="21" style="1" bestFit="1" customWidth="1"/>
    <col min="35" max="35" width="17.5546875" style="1" bestFit="1" customWidth="1"/>
    <col min="36" max="36" width="16.5546875" style="1" customWidth="1"/>
    <col min="37" max="37" width="20.21875" style="1" customWidth="1"/>
    <col min="38" max="38" width="16.5546875" style="1" customWidth="1"/>
    <col min="39" max="39" width="27.5546875" style="1" bestFit="1" customWidth="1"/>
    <col min="40" max="42" width="16.5546875" style="1" customWidth="1"/>
    <col min="43" max="43" width="19.5546875" style="1" bestFit="1" customWidth="1"/>
    <col min="44" max="44" width="16.5546875" style="1" customWidth="1"/>
    <col min="45" max="45" width="24.21875" style="1" bestFit="1" customWidth="1"/>
    <col min="46" max="46" width="19.5546875" style="1" bestFit="1" customWidth="1"/>
    <col min="47" max="48" width="18.5546875" style="1" bestFit="1" customWidth="1"/>
    <col min="49" max="49" width="16.5546875" style="1" customWidth="1"/>
    <col min="50" max="50" width="19.44140625" style="1" bestFit="1" customWidth="1"/>
    <col min="51" max="51" width="23.77734375" style="1" bestFit="1" customWidth="1"/>
    <col min="52" max="52" width="19.5546875" style="1" customWidth="1"/>
    <col min="53" max="53" width="21.5546875" style="1" bestFit="1" customWidth="1"/>
    <col min="54" max="55" width="16.5546875" style="1" customWidth="1"/>
    <col min="56" max="56" width="19.21875" style="1" bestFit="1" customWidth="1"/>
    <col min="57" max="58" width="16.5546875" style="1" customWidth="1"/>
    <col min="59" max="59" width="23.77734375" style="1" bestFit="1" customWidth="1"/>
    <col min="60" max="65" width="16.5546875" style="1" customWidth="1"/>
    <col min="66" max="66" width="20.5546875" style="1" bestFit="1" customWidth="1"/>
    <col min="67" max="67" width="14" customWidth="1"/>
    <col min="68" max="68" width="26.5546875" style="24" customWidth="1"/>
    <col min="69" max="69" width="13" style="26" bestFit="1" customWidth="1"/>
    <col min="70" max="70" width="20.44140625" style="26" bestFit="1" customWidth="1"/>
    <col min="71" max="71" width="36.44140625" bestFit="1" customWidth="1"/>
    <col min="72" max="72" width="32.5546875" bestFit="1" customWidth="1"/>
    <col min="73" max="74" width="27.44140625" bestFit="1" customWidth="1"/>
    <col min="75" max="75" width="48.5546875" bestFit="1" customWidth="1"/>
    <col min="76" max="76" width="48.5546875" customWidth="1"/>
    <col min="77" max="77" width="36" bestFit="1" customWidth="1"/>
    <col min="78" max="78" width="31.5546875" customWidth="1"/>
    <col min="79" max="79" width="36.77734375" bestFit="1" customWidth="1"/>
    <col min="80" max="80" width="31.5546875" customWidth="1"/>
    <col min="81" max="81" width="39.21875" bestFit="1" customWidth="1"/>
    <col min="82" max="82" width="30" bestFit="1" customWidth="1"/>
    <col min="83" max="83" width="34.44140625" bestFit="1" customWidth="1"/>
    <col min="84" max="84" width="33.5546875" bestFit="1" customWidth="1"/>
    <col min="85" max="85" width="29.21875" bestFit="1" customWidth="1"/>
    <col min="86" max="86" width="37.77734375" bestFit="1" customWidth="1"/>
    <col min="87" max="87" width="15.44140625" bestFit="1" customWidth="1"/>
    <col min="88" max="88" width="26.5546875" customWidth="1"/>
    <col min="89" max="89" width="14" customWidth="1"/>
    <col min="90" max="90" width="26.5546875" customWidth="1"/>
    <col min="91" max="91" width="12.5546875" style="24" customWidth="1"/>
    <col min="92" max="92" width="11.44140625" customWidth="1"/>
    <col min="93" max="93" width="3.44140625" bestFit="1" customWidth="1"/>
    <col min="94" max="94" width="27.5546875" bestFit="1" customWidth="1"/>
    <col min="99" max="99" width="3" bestFit="1" customWidth="1"/>
    <col min="100" max="100" width="26.77734375" bestFit="1" customWidth="1"/>
    <col min="101" max="101" width="9.5546875" customWidth="1"/>
    <col min="102" max="102" width="12.5546875" customWidth="1"/>
    <col min="103" max="103" width="9.5546875" customWidth="1"/>
  </cols>
  <sheetData>
    <row r="1" spans="1:104" x14ac:dyDescent="0.25">
      <c r="A1" s="49"/>
      <c r="D1" s="39">
        <v>1</v>
      </c>
      <c r="E1" s="39">
        <f>SUM(D1+1)</f>
        <v>2</v>
      </c>
      <c r="F1" s="39">
        <f t="shared" ref="F1:BF1" si="0">SUM(E1+1)</f>
        <v>3</v>
      </c>
      <c r="G1" s="39">
        <f t="shared" si="0"/>
        <v>4</v>
      </c>
      <c r="H1" s="39">
        <f t="shared" si="0"/>
        <v>5</v>
      </c>
      <c r="I1" s="39">
        <f t="shared" si="0"/>
        <v>6</v>
      </c>
      <c r="J1" s="39">
        <f t="shared" si="0"/>
        <v>7</v>
      </c>
      <c r="K1" s="39">
        <f t="shared" si="0"/>
        <v>8</v>
      </c>
      <c r="L1" s="39">
        <f t="shared" si="0"/>
        <v>9</v>
      </c>
      <c r="M1" s="39">
        <f t="shared" si="0"/>
        <v>10</v>
      </c>
      <c r="N1" s="39">
        <f t="shared" si="0"/>
        <v>11</v>
      </c>
      <c r="O1" s="39">
        <f t="shared" si="0"/>
        <v>12</v>
      </c>
      <c r="P1" s="39">
        <f t="shared" si="0"/>
        <v>13</v>
      </c>
      <c r="Q1" s="39">
        <f t="shared" si="0"/>
        <v>14</v>
      </c>
      <c r="R1" s="39">
        <f t="shared" si="0"/>
        <v>15</v>
      </c>
      <c r="S1" s="39">
        <f t="shared" si="0"/>
        <v>16</v>
      </c>
      <c r="T1" s="39">
        <f t="shared" si="0"/>
        <v>17</v>
      </c>
      <c r="U1" s="39">
        <f t="shared" si="0"/>
        <v>18</v>
      </c>
      <c r="V1" s="39">
        <f t="shared" si="0"/>
        <v>19</v>
      </c>
      <c r="W1" s="39">
        <f t="shared" si="0"/>
        <v>20</v>
      </c>
      <c r="X1" s="39">
        <f t="shared" si="0"/>
        <v>21</v>
      </c>
      <c r="Y1" s="39">
        <f t="shared" si="0"/>
        <v>22</v>
      </c>
      <c r="Z1" s="39">
        <f t="shared" si="0"/>
        <v>23</v>
      </c>
      <c r="AA1" s="39">
        <f t="shared" si="0"/>
        <v>24</v>
      </c>
      <c r="AB1" s="39">
        <f t="shared" si="0"/>
        <v>25</v>
      </c>
      <c r="AC1" s="39">
        <f t="shared" si="0"/>
        <v>26</v>
      </c>
      <c r="AD1" s="39">
        <f t="shared" si="0"/>
        <v>27</v>
      </c>
      <c r="AE1" s="39">
        <f t="shared" si="0"/>
        <v>28</v>
      </c>
      <c r="AF1" s="39">
        <f t="shared" si="0"/>
        <v>29</v>
      </c>
      <c r="AG1" s="39">
        <f t="shared" si="0"/>
        <v>30</v>
      </c>
      <c r="AH1" s="39">
        <f t="shared" si="0"/>
        <v>31</v>
      </c>
      <c r="AI1" s="39">
        <f t="shared" si="0"/>
        <v>32</v>
      </c>
      <c r="AJ1" s="39">
        <f t="shared" si="0"/>
        <v>33</v>
      </c>
      <c r="AK1" s="39">
        <f t="shared" si="0"/>
        <v>34</v>
      </c>
      <c r="AL1" s="39">
        <f t="shared" si="0"/>
        <v>35</v>
      </c>
      <c r="AM1" s="39">
        <f t="shared" si="0"/>
        <v>36</v>
      </c>
      <c r="AN1" s="39">
        <f t="shared" si="0"/>
        <v>37</v>
      </c>
      <c r="AO1" s="39">
        <f t="shared" si="0"/>
        <v>38</v>
      </c>
      <c r="AP1" s="39">
        <f t="shared" si="0"/>
        <v>39</v>
      </c>
      <c r="AQ1" s="39">
        <f t="shared" si="0"/>
        <v>40</v>
      </c>
      <c r="AR1" s="39">
        <f t="shared" si="0"/>
        <v>41</v>
      </c>
      <c r="AS1" s="39">
        <f t="shared" si="0"/>
        <v>42</v>
      </c>
      <c r="AT1" s="39">
        <f t="shared" si="0"/>
        <v>43</v>
      </c>
      <c r="AU1" s="39">
        <f t="shared" si="0"/>
        <v>44</v>
      </c>
      <c r="AV1" s="39">
        <f t="shared" si="0"/>
        <v>45</v>
      </c>
      <c r="AW1" s="39">
        <f t="shared" si="0"/>
        <v>46</v>
      </c>
      <c r="AX1" s="39">
        <f t="shared" si="0"/>
        <v>47</v>
      </c>
      <c r="AY1" s="39">
        <f t="shared" si="0"/>
        <v>48</v>
      </c>
      <c r="AZ1" s="39">
        <f t="shared" si="0"/>
        <v>49</v>
      </c>
      <c r="BA1" s="39">
        <f t="shared" si="0"/>
        <v>50</v>
      </c>
      <c r="BB1" s="39">
        <f t="shared" si="0"/>
        <v>51</v>
      </c>
      <c r="BC1" s="39">
        <f t="shared" si="0"/>
        <v>52</v>
      </c>
      <c r="BD1" s="39">
        <f t="shared" si="0"/>
        <v>53</v>
      </c>
      <c r="BE1" s="39">
        <f t="shared" si="0"/>
        <v>54</v>
      </c>
      <c r="BF1" s="154">
        <f t="shared" si="0"/>
        <v>55</v>
      </c>
      <c r="BG1" s="154">
        <f t="shared" ref="BG1" si="1">SUM(BF1+1)</f>
        <v>56</v>
      </c>
      <c r="BH1" s="154">
        <f t="shared" ref="BH1" si="2">SUM(BG1+1)</f>
        <v>57</v>
      </c>
      <c r="BI1" s="154">
        <f t="shared" ref="BI1" si="3">SUM(BH1+1)</f>
        <v>58</v>
      </c>
      <c r="BJ1" s="154">
        <f t="shared" ref="BJ1" si="4">SUM(BI1+1)</f>
        <v>59</v>
      </c>
      <c r="BK1" s="154">
        <f t="shared" ref="BK1" si="5">SUM(BJ1+1)</f>
        <v>60</v>
      </c>
      <c r="BL1" s="154">
        <f t="shared" ref="BL1" si="6">SUM(BK1+1)</f>
        <v>61</v>
      </c>
      <c r="BM1" s="154">
        <f t="shared" ref="BM1" si="7">SUM(BL1+1)</f>
        <v>62</v>
      </c>
      <c r="BN1" s="154">
        <f t="shared" ref="BN1" si="8">SUM(BM1+1)</f>
        <v>63</v>
      </c>
      <c r="BS1" s="338" t="s">
        <v>1</v>
      </c>
      <c r="BT1" s="338"/>
      <c r="BU1" s="339"/>
      <c r="BV1" s="339"/>
      <c r="BW1" s="339"/>
      <c r="BX1" s="339"/>
      <c r="BY1" s="339"/>
      <c r="BZ1" s="339"/>
      <c r="CA1" s="339"/>
      <c r="CB1" s="339"/>
      <c r="CC1" s="339"/>
      <c r="CD1" s="339"/>
      <c r="CE1" s="339"/>
      <c r="CF1" s="339"/>
      <c r="CG1" s="339"/>
      <c r="CH1" s="339"/>
      <c r="CI1" s="339"/>
      <c r="CJ1" s="339"/>
      <c r="CK1" s="339"/>
      <c r="CL1" s="73"/>
      <c r="CM1" s="29"/>
    </row>
    <row r="2" spans="1:104" x14ac:dyDescent="0.25">
      <c r="B2" s="4"/>
      <c r="C2" s="4"/>
      <c r="D2" s="155"/>
      <c r="E2" s="156"/>
      <c r="F2" s="156"/>
      <c r="G2" s="156"/>
      <c r="H2" s="156"/>
      <c r="I2" s="156"/>
      <c r="J2" s="156"/>
      <c r="K2" s="156"/>
      <c r="L2" s="156"/>
      <c r="M2" s="156"/>
      <c r="N2" s="156"/>
      <c r="O2" s="156"/>
      <c r="P2" s="243"/>
      <c r="Q2" s="243"/>
      <c r="R2" s="156"/>
      <c r="S2" s="156"/>
      <c r="T2" s="156"/>
      <c r="U2" s="156"/>
      <c r="V2" s="156"/>
      <c r="W2" s="156"/>
      <c r="X2" s="156"/>
      <c r="Y2" s="156"/>
      <c r="Z2" s="156"/>
      <c r="AA2" s="156"/>
      <c r="AB2" s="156"/>
      <c r="AC2" s="156"/>
      <c r="AD2" s="156">
        <v>43651</v>
      </c>
      <c r="AE2" s="156"/>
      <c r="AF2" s="156"/>
      <c r="AG2" s="156"/>
      <c r="AH2" s="156"/>
      <c r="AI2" s="156"/>
      <c r="AJ2" s="156"/>
      <c r="AK2" s="156"/>
      <c r="AL2" s="155"/>
      <c r="AM2" s="156"/>
      <c r="AN2" s="156"/>
      <c r="AO2" s="155"/>
      <c r="AP2" s="156"/>
      <c r="AQ2" s="156"/>
      <c r="AR2" s="156"/>
      <c r="AS2" s="156"/>
      <c r="AT2" s="156"/>
      <c r="AU2" s="156">
        <v>43708</v>
      </c>
      <c r="AV2" s="156"/>
      <c r="AW2" s="156"/>
      <c r="AX2" s="156"/>
      <c r="AY2" s="156">
        <v>43721</v>
      </c>
      <c r="AZ2" s="156"/>
      <c r="BA2" s="156"/>
      <c r="BB2" s="156"/>
      <c r="BC2" s="156"/>
      <c r="BD2" s="156"/>
      <c r="BE2" s="156"/>
      <c r="BF2" s="156"/>
      <c r="BG2" s="156"/>
      <c r="BH2" s="156"/>
      <c r="BI2" s="156"/>
      <c r="BJ2" s="156"/>
      <c r="BK2" s="156"/>
      <c r="BL2" s="156"/>
      <c r="BM2" s="156"/>
      <c r="BN2" s="156"/>
      <c r="BR2" s="14">
        <v>43713</v>
      </c>
      <c r="BS2" s="14">
        <v>43758</v>
      </c>
      <c r="BT2" s="14"/>
      <c r="BU2" s="14"/>
      <c r="BV2" s="14"/>
      <c r="BW2" s="14"/>
      <c r="BX2" s="14"/>
      <c r="BY2" s="14"/>
      <c r="BZ2" s="14"/>
      <c r="CA2" s="14"/>
      <c r="CB2" s="14"/>
      <c r="CC2" s="14"/>
      <c r="CD2" s="14"/>
      <c r="CE2" s="14"/>
      <c r="CF2" s="14"/>
      <c r="CG2" s="14"/>
      <c r="CH2" s="14"/>
      <c r="CI2" s="15"/>
      <c r="CJ2" s="15"/>
      <c r="CK2" s="15"/>
      <c r="CL2" s="19"/>
    </row>
    <row r="3" spans="1:104" x14ac:dyDescent="0.25">
      <c r="B3" s="4"/>
      <c r="C3" s="4"/>
      <c r="D3" s="155"/>
      <c r="E3" s="156"/>
      <c r="F3" s="156"/>
      <c r="G3" s="155"/>
      <c r="H3" s="156"/>
      <c r="I3" s="156"/>
      <c r="J3" s="156"/>
      <c r="K3" s="156"/>
      <c r="L3" s="156"/>
      <c r="M3" s="155"/>
      <c r="N3" s="156"/>
      <c r="O3" s="172"/>
      <c r="P3" s="243"/>
      <c r="Q3" s="244"/>
      <c r="R3" s="155"/>
      <c r="S3" s="156"/>
      <c r="T3" s="156"/>
      <c r="U3" s="39"/>
      <c r="V3" s="156"/>
      <c r="W3" s="155"/>
      <c r="X3" s="156"/>
      <c r="Y3" s="156"/>
      <c r="Z3" s="156"/>
      <c r="AA3" s="156"/>
      <c r="AB3" s="156"/>
      <c r="AC3" s="156"/>
      <c r="AD3" s="154" t="s">
        <v>324</v>
      </c>
      <c r="AE3" s="156"/>
      <c r="AF3" s="156"/>
      <c r="AG3" s="156"/>
      <c r="AH3" s="156"/>
      <c r="AI3" s="156"/>
      <c r="AJ3" s="154"/>
      <c r="AK3" s="156"/>
      <c r="AL3" s="155"/>
      <c r="AM3" s="154"/>
      <c r="AN3" s="156"/>
      <c r="AO3" s="155"/>
      <c r="AP3" s="156"/>
      <c r="AQ3" s="156"/>
      <c r="AR3" s="155"/>
      <c r="AS3" s="156"/>
      <c r="AT3" s="154"/>
      <c r="AU3" s="154" t="s">
        <v>326</v>
      </c>
      <c r="AV3" s="154"/>
      <c r="AW3" s="154"/>
      <c r="AX3" s="156"/>
      <c r="AY3" s="156" t="s">
        <v>328</v>
      </c>
      <c r="AZ3" s="156"/>
      <c r="BA3" s="156"/>
      <c r="BB3" s="155"/>
      <c r="BC3" s="156"/>
      <c r="BD3" s="154"/>
      <c r="BE3" s="156"/>
      <c r="BF3" s="156"/>
      <c r="BG3" s="156"/>
      <c r="BH3" s="156"/>
      <c r="BI3" s="156"/>
      <c r="BJ3" s="156"/>
      <c r="BK3" s="156"/>
      <c r="BL3" s="156"/>
      <c r="BM3" s="156"/>
      <c r="BN3" s="156"/>
      <c r="BR3" s="14" t="s">
        <v>327</v>
      </c>
      <c r="BS3" s="14" t="s">
        <v>329</v>
      </c>
      <c r="BT3" s="14"/>
      <c r="BU3" s="14"/>
      <c r="BV3" s="16"/>
      <c r="BW3" s="16"/>
      <c r="BX3" s="16"/>
      <c r="BY3" s="16"/>
      <c r="BZ3" s="16"/>
      <c r="CA3" s="16"/>
      <c r="CB3" s="16"/>
      <c r="CC3" s="20"/>
      <c r="CD3" s="14"/>
      <c r="CE3" s="14"/>
      <c r="CF3" s="42"/>
      <c r="CG3" s="16"/>
      <c r="CH3" s="16"/>
      <c r="CI3" s="15"/>
      <c r="CJ3" s="15"/>
      <c r="CK3" s="15"/>
      <c r="CL3" s="19"/>
    </row>
    <row r="4" spans="1:104" s="2" customFormat="1" x14ac:dyDescent="0.25">
      <c r="A4" s="50"/>
      <c r="B4" s="9" t="s">
        <v>4</v>
      </c>
      <c r="C4" s="6"/>
      <c r="D4" s="157"/>
      <c r="E4" s="158"/>
      <c r="F4" s="158"/>
      <c r="G4" s="157"/>
      <c r="H4" s="158"/>
      <c r="I4" s="158"/>
      <c r="J4" s="158"/>
      <c r="K4" s="158"/>
      <c r="L4" s="158"/>
      <c r="M4" s="157"/>
      <c r="N4" s="158"/>
      <c r="O4" s="158"/>
      <c r="P4" s="245"/>
      <c r="Q4" s="246"/>
      <c r="R4" s="157"/>
      <c r="S4" s="158"/>
      <c r="T4" s="158"/>
      <c r="U4" s="157"/>
      <c r="V4" s="158"/>
      <c r="W4" s="157"/>
      <c r="X4" s="158"/>
      <c r="Y4" s="158"/>
      <c r="Z4" s="158"/>
      <c r="AA4" s="158"/>
      <c r="AB4" s="158"/>
      <c r="AC4" s="159"/>
      <c r="AD4" s="158">
        <v>2332</v>
      </c>
      <c r="AE4" s="158"/>
      <c r="AF4" s="158"/>
      <c r="AG4" s="158"/>
      <c r="AH4" s="158"/>
      <c r="AI4" s="158"/>
      <c r="AJ4" s="158"/>
      <c r="AK4" s="158"/>
      <c r="AL4" s="157"/>
      <c r="AM4" s="158"/>
      <c r="AN4" s="158"/>
      <c r="AO4" s="157"/>
      <c r="AP4" s="158"/>
      <c r="AQ4" s="158"/>
      <c r="AR4" s="157"/>
      <c r="AS4" s="158"/>
      <c r="AT4" s="158"/>
      <c r="AU4" s="158">
        <v>1957</v>
      </c>
      <c r="AV4" s="158"/>
      <c r="AW4" s="158"/>
      <c r="AX4" s="158"/>
      <c r="AY4" s="158">
        <v>1720</v>
      </c>
      <c r="AZ4" s="158"/>
      <c r="BA4" s="158"/>
      <c r="BB4" s="157"/>
      <c r="BC4" s="158"/>
      <c r="BD4" s="158"/>
      <c r="BE4" s="158"/>
      <c r="BF4" s="158"/>
      <c r="BG4" s="158"/>
      <c r="BH4" s="158"/>
      <c r="BI4" s="158"/>
      <c r="BJ4" s="158"/>
      <c r="BK4" s="158"/>
      <c r="BL4" s="158"/>
      <c r="BM4" s="158"/>
      <c r="BN4" s="158"/>
      <c r="BP4" s="25"/>
      <c r="BQ4" s="27"/>
      <c r="BR4" s="16">
        <v>908</v>
      </c>
      <c r="BS4" s="16">
        <v>1242</v>
      </c>
      <c r="BT4" s="16"/>
      <c r="BU4" s="17"/>
      <c r="BV4" s="16"/>
      <c r="BW4" s="16"/>
      <c r="BX4" s="16">
        <v>-1</v>
      </c>
      <c r="BY4" s="16">
        <v>-1</v>
      </c>
      <c r="BZ4" s="16">
        <v>-1</v>
      </c>
      <c r="CA4" s="16">
        <v>-1</v>
      </c>
      <c r="CB4" s="16">
        <v>-1</v>
      </c>
      <c r="CC4" s="16">
        <v>-1</v>
      </c>
      <c r="CD4" s="16">
        <v>-1</v>
      </c>
      <c r="CE4" s="17">
        <v>-1</v>
      </c>
      <c r="CF4" s="16">
        <v>-1</v>
      </c>
      <c r="CG4" s="16">
        <v>-1</v>
      </c>
      <c r="CH4" s="16">
        <v>-1</v>
      </c>
      <c r="CI4" s="18"/>
      <c r="CJ4" s="18"/>
      <c r="CK4" s="18"/>
      <c r="CL4" s="30"/>
      <c r="CM4" s="25"/>
      <c r="CU4" s="213"/>
      <c r="CV4" s="213"/>
      <c r="CW4" s="213"/>
      <c r="CX4" s="213"/>
      <c r="CY4" s="213"/>
      <c r="CZ4" s="213"/>
    </row>
    <row r="5" spans="1:104" ht="12.75" customHeight="1" x14ac:dyDescent="0.25">
      <c r="A5" s="31"/>
      <c r="B5" s="9" t="s">
        <v>5</v>
      </c>
      <c r="C5" s="7"/>
      <c r="D5" s="157"/>
      <c r="E5" s="158"/>
      <c r="F5" s="159"/>
      <c r="G5" s="159"/>
      <c r="H5" s="159"/>
      <c r="I5" s="159"/>
      <c r="J5" s="159"/>
      <c r="K5" s="159"/>
      <c r="L5" s="159"/>
      <c r="M5" s="159"/>
      <c r="N5" s="158"/>
      <c r="O5" s="159"/>
      <c r="P5" s="247"/>
      <c r="Q5" s="247"/>
      <c r="R5" s="159"/>
      <c r="S5" s="159"/>
      <c r="T5" s="159"/>
      <c r="U5" s="159"/>
      <c r="V5" s="159"/>
      <c r="W5" s="159"/>
      <c r="X5" s="159"/>
      <c r="Y5" s="159"/>
      <c r="Z5" s="159"/>
      <c r="AA5" s="159">
        <v>-1</v>
      </c>
      <c r="AB5" s="159"/>
      <c r="AC5" s="159"/>
      <c r="AD5" s="159">
        <v>-1</v>
      </c>
      <c r="AE5" s="159"/>
      <c r="AF5" s="159"/>
      <c r="AG5" s="159"/>
      <c r="AH5" s="159"/>
      <c r="AI5" s="159"/>
      <c r="AJ5" s="159"/>
      <c r="AK5" s="159"/>
      <c r="AL5" s="159"/>
      <c r="AM5" s="159"/>
      <c r="AN5" s="159"/>
      <c r="AO5" s="159"/>
      <c r="AP5" s="159"/>
      <c r="AQ5" s="159"/>
      <c r="AR5" s="159"/>
      <c r="AS5" s="159"/>
      <c r="AT5" s="159"/>
      <c r="AU5" s="159">
        <v>0</v>
      </c>
      <c r="AV5" s="159"/>
      <c r="AW5" s="159"/>
      <c r="AX5" s="159"/>
      <c r="AY5" s="159">
        <v>0</v>
      </c>
      <c r="AZ5" s="159"/>
      <c r="BA5" s="159"/>
      <c r="BB5" s="159"/>
      <c r="BC5" s="159"/>
      <c r="BD5" s="159"/>
      <c r="BE5" s="159"/>
      <c r="BF5" s="159"/>
      <c r="BG5" s="159"/>
      <c r="BH5" s="159"/>
      <c r="BI5" s="159"/>
      <c r="BJ5" s="159"/>
      <c r="BK5" s="159"/>
      <c r="BL5" s="159"/>
      <c r="BM5" s="159"/>
      <c r="BN5" s="159"/>
      <c r="BR5" s="16">
        <v>125</v>
      </c>
      <c r="BS5" s="16">
        <v>0</v>
      </c>
      <c r="BT5" s="16"/>
      <c r="BU5" s="16"/>
      <c r="BV5" s="16"/>
      <c r="BW5" s="16"/>
      <c r="BX5" s="16">
        <v>-1</v>
      </c>
      <c r="BY5" s="16">
        <v>-1</v>
      </c>
      <c r="BZ5" s="16">
        <v>-1</v>
      </c>
      <c r="CA5" s="16">
        <v>-1</v>
      </c>
      <c r="CB5" s="16">
        <v>-1</v>
      </c>
      <c r="CC5" s="16">
        <v>-1</v>
      </c>
      <c r="CD5" s="16">
        <v>-1</v>
      </c>
      <c r="CE5" s="16">
        <v>-1</v>
      </c>
      <c r="CF5" s="16">
        <v>-1</v>
      </c>
      <c r="CG5" s="16">
        <v>-1</v>
      </c>
      <c r="CH5" s="16">
        <v>-1</v>
      </c>
      <c r="CI5" s="15"/>
      <c r="CJ5" s="15"/>
      <c r="CK5" s="15"/>
      <c r="CL5" s="19"/>
      <c r="CU5" s="214"/>
      <c r="CV5" s="214"/>
      <c r="CW5" s="214"/>
      <c r="CX5" s="214"/>
      <c r="CY5" s="214"/>
      <c r="CZ5" s="214"/>
    </row>
    <row r="6" spans="1:104" ht="38.25" customHeight="1" x14ac:dyDescent="0.25">
      <c r="A6" s="31"/>
      <c r="B6" s="7"/>
      <c r="C6" s="7"/>
      <c r="D6" s="3"/>
      <c r="E6" s="141"/>
      <c r="F6" s="140"/>
      <c r="G6" s="140"/>
      <c r="H6" s="140"/>
      <c r="I6" s="140"/>
      <c r="J6" s="140"/>
      <c r="K6" s="140"/>
      <c r="L6" s="140"/>
      <c r="M6" s="140"/>
      <c r="N6" s="147"/>
      <c r="O6" s="140"/>
      <c r="P6" s="146"/>
      <c r="Q6" s="146"/>
      <c r="R6" s="142"/>
      <c r="S6" s="142"/>
      <c r="T6" s="140"/>
      <c r="U6" s="140"/>
      <c r="V6" s="143"/>
      <c r="W6" s="140"/>
      <c r="X6" s="140"/>
      <c r="Y6" s="140"/>
      <c r="Z6" s="143"/>
      <c r="AA6" s="23"/>
      <c r="AB6" s="8"/>
      <c r="AC6" s="8"/>
      <c r="AD6" s="140"/>
      <c r="AE6" s="144"/>
      <c r="AF6" s="145"/>
      <c r="AG6" s="140"/>
      <c r="AH6" s="140"/>
      <c r="AI6" s="140"/>
      <c r="AJ6" s="140"/>
      <c r="AK6" s="147"/>
      <c r="AL6" s="140"/>
      <c r="AM6" s="140"/>
      <c r="AN6" s="140"/>
      <c r="AO6" s="140"/>
      <c r="AP6" s="140"/>
      <c r="AQ6" s="143"/>
      <c r="AR6" s="140"/>
      <c r="AS6" s="140"/>
      <c r="AT6" s="140"/>
      <c r="AU6" s="140"/>
      <c r="AV6" s="140"/>
      <c r="AW6" s="140"/>
      <c r="AX6" s="147"/>
      <c r="AY6" s="140"/>
      <c r="AZ6" s="140"/>
      <c r="BA6" s="140"/>
      <c r="BB6" s="140"/>
      <c r="BC6" s="140"/>
      <c r="BD6" s="140"/>
      <c r="BE6" s="140"/>
      <c r="BF6" s="140"/>
      <c r="BG6" s="142"/>
      <c r="BH6" s="146"/>
      <c r="BI6" s="142"/>
      <c r="BJ6" s="146"/>
      <c r="BK6" s="142"/>
      <c r="BL6" s="146"/>
      <c r="BM6" s="140"/>
      <c r="BN6" s="140"/>
      <c r="BO6" s="80" t="s">
        <v>17</v>
      </c>
      <c r="BQ6" s="26" t="s">
        <v>6</v>
      </c>
      <c r="BS6" s="19"/>
      <c r="BT6" s="19"/>
      <c r="BU6" s="19"/>
      <c r="BV6" s="19"/>
      <c r="BW6" s="19"/>
      <c r="BX6" s="19"/>
      <c r="BY6" s="19"/>
      <c r="BZ6" s="19"/>
      <c r="CA6" s="19"/>
      <c r="CB6" s="19"/>
      <c r="CC6" s="19"/>
      <c r="CD6" s="19"/>
      <c r="CE6" s="19"/>
      <c r="CF6" s="19"/>
      <c r="CG6" s="19"/>
      <c r="CH6" s="19"/>
      <c r="CI6" s="44" t="s">
        <v>3</v>
      </c>
      <c r="CJ6" s="44"/>
      <c r="CK6" s="20" t="s">
        <v>7</v>
      </c>
      <c r="CL6" s="78"/>
      <c r="CM6" s="26" t="s">
        <v>8</v>
      </c>
      <c r="CQ6" s="36" t="s">
        <v>13</v>
      </c>
      <c r="CR6" s="37" t="s">
        <v>1</v>
      </c>
      <c r="CS6" s="37" t="s">
        <v>0</v>
      </c>
      <c r="CU6" s="234"/>
      <c r="CV6" s="235"/>
      <c r="CW6" s="235"/>
      <c r="CX6" s="235"/>
      <c r="CY6" s="235"/>
      <c r="CZ6" s="214"/>
    </row>
    <row r="7" spans="1:104" x14ac:dyDescent="0.25">
      <c r="A7" s="5">
        <v>1</v>
      </c>
      <c r="B7" s="335" t="str">
        <f>VLOOKUP(A7,'Numéro licences'!$A$4:$B$32,2)</f>
        <v>BRIATTE Joëlle</v>
      </c>
      <c r="C7" s="66" t="s">
        <v>4</v>
      </c>
      <c r="D7" s="11"/>
      <c r="E7" s="11"/>
      <c r="F7" s="11"/>
      <c r="G7" s="11"/>
      <c r="H7" s="11"/>
      <c r="I7" s="166"/>
      <c r="J7" s="11"/>
      <c r="K7" s="11"/>
      <c r="L7" s="11"/>
      <c r="M7" s="11"/>
      <c r="N7" s="11"/>
      <c r="O7" s="11"/>
      <c r="P7" s="11"/>
      <c r="Q7" s="11"/>
      <c r="R7" s="11"/>
      <c r="S7" s="167"/>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68">
        <f>SUM(D7:BN7)</f>
        <v>0</v>
      </c>
      <c r="BP7" s="76" t="s">
        <v>14</v>
      </c>
      <c r="BQ7" s="82">
        <f>SUM(BO7+BO8)</f>
        <v>0</v>
      </c>
      <c r="BR7" s="16"/>
      <c r="BS7" s="40"/>
      <c r="BT7" s="40"/>
      <c r="BU7" s="40"/>
      <c r="BV7" s="40"/>
      <c r="BW7" s="40"/>
      <c r="BX7" s="40"/>
      <c r="BY7" s="40"/>
      <c r="BZ7" s="40"/>
      <c r="CA7" s="40"/>
      <c r="CB7" s="40"/>
      <c r="CC7" s="40"/>
      <c r="CD7" s="40"/>
      <c r="CE7" s="40"/>
      <c r="CF7" s="40"/>
      <c r="CG7" s="40"/>
      <c r="CH7" s="40"/>
      <c r="CI7" s="40">
        <f>SUM(BR7:CH7)</f>
        <v>0</v>
      </c>
      <c r="CJ7" s="76" t="s">
        <v>14</v>
      </c>
      <c r="CK7" s="41">
        <f>SUM(CI7+CI8)</f>
        <v>0</v>
      </c>
      <c r="CL7" s="76" t="s">
        <v>14</v>
      </c>
      <c r="CM7" s="28">
        <f>SUM(BQ7+CK7)</f>
        <v>0</v>
      </c>
      <c r="CO7" s="5">
        <v>1</v>
      </c>
      <c r="CP7" s="60" t="str">
        <f>VLOOKUP(CO7,A7:B187,2)</f>
        <v>BRIATTE Joëlle</v>
      </c>
      <c r="CQ7" s="45">
        <f>SUM(BQ7)</f>
        <v>0</v>
      </c>
      <c r="CR7" s="45">
        <f>SUM(CK7)</f>
        <v>0</v>
      </c>
      <c r="CS7" s="45">
        <f t="shared" ref="CS7:CS35" si="9">SUM(CQ7+CR7)</f>
        <v>0</v>
      </c>
      <c r="CU7" s="214"/>
      <c r="CV7" s="214"/>
      <c r="CW7" s="217"/>
      <c r="CX7" s="217"/>
      <c r="CY7" s="217"/>
      <c r="CZ7" s="214"/>
    </row>
    <row r="8" spans="1:104" x14ac:dyDescent="0.25">
      <c r="A8" s="34"/>
      <c r="B8" s="336"/>
      <c r="C8" s="66" t="s">
        <v>5</v>
      </c>
      <c r="D8" s="11"/>
      <c r="E8" s="11"/>
      <c r="F8" s="11"/>
      <c r="G8" s="11"/>
      <c r="H8" s="11"/>
      <c r="I8" s="11"/>
      <c r="J8" s="11"/>
      <c r="K8" s="11"/>
      <c r="L8" s="11"/>
      <c r="M8" s="11"/>
      <c r="N8" s="11"/>
      <c r="O8" s="11"/>
      <c r="P8" s="11"/>
      <c r="Q8" s="11"/>
      <c r="R8" s="11"/>
      <c r="S8" s="167"/>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68">
        <f>SUM(D8:BN8)</f>
        <v>0</v>
      </c>
      <c r="BP8" s="76" t="s">
        <v>15</v>
      </c>
      <c r="BQ8" s="83">
        <f>SUM(D10:BN10)</f>
        <v>0</v>
      </c>
      <c r="BR8" s="16"/>
      <c r="BS8" s="40"/>
      <c r="BT8" s="40"/>
      <c r="BU8" s="40"/>
      <c r="BV8" s="40"/>
      <c r="BW8" s="40"/>
      <c r="BX8" s="40"/>
      <c r="BY8" s="40"/>
      <c r="BZ8" s="40"/>
      <c r="CA8" s="40"/>
      <c r="CB8" s="40"/>
      <c r="CC8" s="40"/>
      <c r="CD8" s="40"/>
      <c r="CE8" s="40"/>
      <c r="CF8" s="40"/>
      <c r="CG8" s="40"/>
      <c r="CH8" s="40"/>
      <c r="CI8" s="40">
        <f>SUM(BR8:CH8)</f>
        <v>0</v>
      </c>
      <c r="CJ8" s="76" t="s">
        <v>15</v>
      </c>
      <c r="CK8" s="70">
        <f>SUM(BR10:CH10)</f>
        <v>0</v>
      </c>
      <c r="CL8" s="76" t="s">
        <v>15</v>
      </c>
      <c r="CM8" s="71">
        <f>SUM(CK8+BQ8)</f>
        <v>0</v>
      </c>
      <c r="CO8" s="5">
        <v>2</v>
      </c>
      <c r="CP8" s="60" t="str">
        <f>VLOOKUP(CO8,A7:B187,2)</f>
        <v>DEL FABBRO Laurence</v>
      </c>
      <c r="CQ8" s="45">
        <f>SUM(BQ11)</f>
        <v>0</v>
      </c>
      <c r="CR8" s="45">
        <f>SUM(CK11)</f>
        <v>1033</v>
      </c>
      <c r="CS8" s="45">
        <f>SUM(CQ8+CR8)</f>
        <v>1033</v>
      </c>
      <c r="CU8" s="214"/>
      <c r="CV8" s="214"/>
      <c r="CW8" s="217"/>
      <c r="CX8" s="217"/>
      <c r="CY8" s="217"/>
      <c r="CZ8" s="214"/>
    </row>
    <row r="9" spans="1:104" x14ac:dyDescent="0.25">
      <c r="B9" s="336"/>
      <c r="C9" s="47"/>
      <c r="D9" s="11">
        <v>0</v>
      </c>
      <c r="E9" s="11">
        <v>0</v>
      </c>
      <c r="F9" s="11">
        <v>0</v>
      </c>
      <c r="G9" s="11">
        <v>0</v>
      </c>
      <c r="H9" s="11">
        <v>0</v>
      </c>
      <c r="I9" s="11">
        <v>0</v>
      </c>
      <c r="J9" s="11">
        <v>0</v>
      </c>
      <c r="K9" s="11">
        <v>0</v>
      </c>
      <c r="L9" s="11">
        <v>0</v>
      </c>
      <c r="M9" s="11">
        <v>0</v>
      </c>
      <c r="N9" s="11">
        <v>0</v>
      </c>
      <c r="O9" s="11">
        <v>0</v>
      </c>
      <c r="P9" s="11">
        <v>0</v>
      </c>
      <c r="Q9" s="11">
        <v>0</v>
      </c>
      <c r="R9" s="11">
        <v>0</v>
      </c>
      <c r="S9" s="11">
        <v>0</v>
      </c>
      <c r="T9" s="11">
        <v>0</v>
      </c>
      <c r="U9" s="11">
        <v>0</v>
      </c>
      <c r="V9" s="11">
        <v>0</v>
      </c>
      <c r="W9" s="11">
        <v>0</v>
      </c>
      <c r="X9" s="11">
        <v>0</v>
      </c>
      <c r="Y9" s="11">
        <v>0</v>
      </c>
      <c r="Z9" s="11">
        <v>0</v>
      </c>
      <c r="AA9" s="11">
        <v>0</v>
      </c>
      <c r="AB9" s="11">
        <v>0</v>
      </c>
      <c r="AC9" s="11">
        <v>0</v>
      </c>
      <c r="AD9" s="11">
        <v>0</v>
      </c>
      <c r="AE9" s="11">
        <v>0</v>
      </c>
      <c r="AF9" s="11">
        <v>0</v>
      </c>
      <c r="AG9" s="11">
        <v>0</v>
      </c>
      <c r="AH9" s="11">
        <v>0</v>
      </c>
      <c r="AI9" s="11">
        <v>0</v>
      </c>
      <c r="AJ9" s="11">
        <v>0</v>
      </c>
      <c r="AK9" s="11">
        <v>0</v>
      </c>
      <c r="AL9" s="11">
        <v>0</v>
      </c>
      <c r="AM9" s="11">
        <v>0</v>
      </c>
      <c r="AN9" s="11">
        <v>0</v>
      </c>
      <c r="AO9" s="11">
        <v>0</v>
      </c>
      <c r="AP9" s="11">
        <v>0</v>
      </c>
      <c r="AQ9" s="11">
        <v>0</v>
      </c>
      <c r="AR9" s="11">
        <v>0</v>
      </c>
      <c r="AS9" s="11">
        <v>0</v>
      </c>
      <c r="AT9" s="11">
        <v>0</v>
      </c>
      <c r="AU9" s="11">
        <v>0</v>
      </c>
      <c r="AV9" s="11">
        <v>0</v>
      </c>
      <c r="AW9" s="11">
        <v>0</v>
      </c>
      <c r="AX9" s="11">
        <v>0</v>
      </c>
      <c r="AY9" s="11">
        <v>0</v>
      </c>
      <c r="AZ9" s="11">
        <v>0</v>
      </c>
      <c r="BA9" s="11">
        <v>0</v>
      </c>
      <c r="BB9" s="11">
        <v>0</v>
      </c>
      <c r="BC9" s="11">
        <v>0</v>
      </c>
      <c r="BD9" s="11">
        <v>0</v>
      </c>
      <c r="BE9" s="11">
        <v>0</v>
      </c>
      <c r="BF9" s="11">
        <v>0</v>
      </c>
      <c r="BG9" s="11">
        <v>0</v>
      </c>
      <c r="BH9" s="11">
        <v>0</v>
      </c>
      <c r="BI9" s="11">
        <v>0</v>
      </c>
      <c r="BJ9" s="11">
        <v>0</v>
      </c>
      <c r="BK9" s="11">
        <v>0</v>
      </c>
      <c r="BL9" s="11">
        <v>0</v>
      </c>
      <c r="BM9" s="11">
        <v>0</v>
      </c>
      <c r="BN9" s="11">
        <v>0</v>
      </c>
      <c r="BO9" s="174"/>
      <c r="BP9" s="76" t="s">
        <v>16</v>
      </c>
      <c r="BQ9" s="84">
        <f>SUM(C9:BN9)</f>
        <v>0</v>
      </c>
      <c r="BR9" s="11">
        <v>0</v>
      </c>
      <c r="BS9" s="11">
        <v>0</v>
      </c>
      <c r="BT9" s="11">
        <v>0</v>
      </c>
      <c r="BU9" s="11">
        <v>0</v>
      </c>
      <c r="BV9" s="11">
        <v>0</v>
      </c>
      <c r="BW9" s="11">
        <v>0</v>
      </c>
      <c r="BX9" s="11">
        <v>0</v>
      </c>
      <c r="BY9" s="11">
        <v>0</v>
      </c>
      <c r="BZ9" s="11">
        <v>0</v>
      </c>
      <c r="CA9" s="11">
        <v>0</v>
      </c>
      <c r="CB9" s="11">
        <v>0</v>
      </c>
      <c r="CC9" s="11">
        <v>0</v>
      </c>
      <c r="CD9" s="11">
        <v>0</v>
      </c>
      <c r="CE9" s="11">
        <v>0</v>
      </c>
      <c r="CF9" s="11">
        <v>0</v>
      </c>
      <c r="CG9" s="11">
        <v>0</v>
      </c>
      <c r="CH9" s="11">
        <v>0</v>
      </c>
      <c r="CI9" s="175"/>
      <c r="CJ9" s="76" t="s">
        <v>16</v>
      </c>
      <c r="CK9" s="46">
        <f>SUM(BR9:CI9)</f>
        <v>0</v>
      </c>
      <c r="CL9" s="76" t="s">
        <v>16</v>
      </c>
      <c r="CM9" s="46">
        <f>SUM(CK9+BQ9)</f>
        <v>0</v>
      </c>
      <c r="CO9" s="5">
        <v>3</v>
      </c>
      <c r="CP9" s="60" t="str">
        <f>VLOOKUP(CO9,A7:B187,2)</f>
        <v>ERVEN France</v>
      </c>
      <c r="CQ9" s="45">
        <f>SUM(BQ15)</f>
        <v>0</v>
      </c>
      <c r="CR9" s="45">
        <f>SUM(CK15)</f>
        <v>1033</v>
      </c>
      <c r="CS9" s="45">
        <f>SUM(CQ9+CR9)</f>
        <v>1033</v>
      </c>
      <c r="CU9" s="214"/>
      <c r="CV9" s="214"/>
      <c r="CW9" s="217"/>
      <c r="CX9" s="217"/>
      <c r="CY9" s="217"/>
      <c r="CZ9" s="214"/>
    </row>
    <row r="10" spans="1:104" x14ac:dyDescent="0.25">
      <c r="B10" s="337"/>
      <c r="C10" s="47"/>
      <c r="D10" s="11">
        <f>SUM((D7+D8)*D9)</f>
        <v>0</v>
      </c>
      <c r="E10" s="11">
        <f t="shared" ref="E10:BN10" si="10">SUM((E7+E8)*E9)</f>
        <v>0</v>
      </c>
      <c r="F10" s="11">
        <f t="shared" si="10"/>
        <v>0</v>
      </c>
      <c r="G10" s="11">
        <f t="shared" si="10"/>
        <v>0</v>
      </c>
      <c r="H10" s="11">
        <f t="shared" si="10"/>
        <v>0</v>
      </c>
      <c r="I10" s="11">
        <f t="shared" si="10"/>
        <v>0</v>
      </c>
      <c r="J10" s="11">
        <f t="shared" si="10"/>
        <v>0</v>
      </c>
      <c r="K10" s="11">
        <f t="shared" si="10"/>
        <v>0</v>
      </c>
      <c r="L10" s="11">
        <f t="shared" si="10"/>
        <v>0</v>
      </c>
      <c r="M10" s="11">
        <f t="shared" si="10"/>
        <v>0</v>
      </c>
      <c r="N10" s="11">
        <f t="shared" si="10"/>
        <v>0</v>
      </c>
      <c r="O10" s="11">
        <f t="shared" si="10"/>
        <v>0</v>
      </c>
      <c r="P10" s="11">
        <f t="shared" si="10"/>
        <v>0</v>
      </c>
      <c r="Q10" s="11">
        <f t="shared" si="10"/>
        <v>0</v>
      </c>
      <c r="R10" s="11">
        <f t="shared" si="10"/>
        <v>0</v>
      </c>
      <c r="S10" s="11">
        <f t="shared" si="10"/>
        <v>0</v>
      </c>
      <c r="T10" s="11">
        <f t="shared" si="10"/>
        <v>0</v>
      </c>
      <c r="U10" s="11">
        <f t="shared" si="10"/>
        <v>0</v>
      </c>
      <c r="V10" s="11">
        <f t="shared" si="10"/>
        <v>0</v>
      </c>
      <c r="W10" s="11">
        <f t="shared" si="10"/>
        <v>0</v>
      </c>
      <c r="X10" s="11">
        <f t="shared" si="10"/>
        <v>0</v>
      </c>
      <c r="Y10" s="11">
        <f t="shared" si="10"/>
        <v>0</v>
      </c>
      <c r="Z10" s="11">
        <f t="shared" si="10"/>
        <v>0</v>
      </c>
      <c r="AA10" s="11">
        <f t="shared" si="10"/>
        <v>0</v>
      </c>
      <c r="AB10" s="11">
        <f t="shared" si="10"/>
        <v>0</v>
      </c>
      <c r="AC10" s="11">
        <f t="shared" si="10"/>
        <v>0</v>
      </c>
      <c r="AD10" s="11">
        <f t="shared" si="10"/>
        <v>0</v>
      </c>
      <c r="AE10" s="11">
        <f t="shared" si="10"/>
        <v>0</v>
      </c>
      <c r="AF10" s="11">
        <f t="shared" si="10"/>
        <v>0</v>
      </c>
      <c r="AG10" s="11">
        <f t="shared" si="10"/>
        <v>0</v>
      </c>
      <c r="AH10" s="11">
        <f t="shared" si="10"/>
        <v>0</v>
      </c>
      <c r="AI10" s="11">
        <f t="shared" si="10"/>
        <v>0</v>
      </c>
      <c r="AJ10" s="11">
        <f t="shared" si="10"/>
        <v>0</v>
      </c>
      <c r="AK10" s="11">
        <f t="shared" si="10"/>
        <v>0</v>
      </c>
      <c r="AL10" s="11">
        <f t="shared" si="10"/>
        <v>0</v>
      </c>
      <c r="AM10" s="11">
        <f t="shared" si="10"/>
        <v>0</v>
      </c>
      <c r="AN10" s="11">
        <f t="shared" si="10"/>
        <v>0</v>
      </c>
      <c r="AO10" s="11">
        <f t="shared" si="10"/>
        <v>0</v>
      </c>
      <c r="AP10" s="11">
        <f t="shared" si="10"/>
        <v>0</v>
      </c>
      <c r="AQ10" s="11">
        <f t="shared" si="10"/>
        <v>0</v>
      </c>
      <c r="AR10" s="11">
        <f t="shared" si="10"/>
        <v>0</v>
      </c>
      <c r="AS10" s="11">
        <f t="shared" si="10"/>
        <v>0</v>
      </c>
      <c r="AT10" s="11">
        <f t="shared" si="10"/>
        <v>0</v>
      </c>
      <c r="AU10" s="11">
        <f t="shared" si="10"/>
        <v>0</v>
      </c>
      <c r="AV10" s="11">
        <f t="shared" si="10"/>
        <v>0</v>
      </c>
      <c r="AW10" s="11">
        <f t="shared" si="10"/>
        <v>0</v>
      </c>
      <c r="AX10" s="11">
        <f t="shared" si="10"/>
        <v>0</v>
      </c>
      <c r="AY10" s="11">
        <f t="shared" si="10"/>
        <v>0</v>
      </c>
      <c r="AZ10" s="11">
        <f t="shared" si="10"/>
        <v>0</v>
      </c>
      <c r="BA10" s="11">
        <f t="shared" si="10"/>
        <v>0</v>
      </c>
      <c r="BB10" s="11">
        <f t="shared" si="10"/>
        <v>0</v>
      </c>
      <c r="BC10" s="11">
        <f t="shared" si="10"/>
        <v>0</v>
      </c>
      <c r="BD10" s="11">
        <f t="shared" si="10"/>
        <v>0</v>
      </c>
      <c r="BE10" s="11">
        <f t="shared" si="10"/>
        <v>0</v>
      </c>
      <c r="BF10" s="11">
        <f t="shared" si="10"/>
        <v>0</v>
      </c>
      <c r="BG10" s="11">
        <f t="shared" si="10"/>
        <v>0</v>
      </c>
      <c r="BH10" s="11">
        <f t="shared" si="10"/>
        <v>0</v>
      </c>
      <c r="BI10" s="11">
        <f t="shared" ref="BI10:BJ10" si="11">SUM((BI7+BI8)*BI9)</f>
        <v>0</v>
      </c>
      <c r="BJ10" s="11">
        <f t="shared" si="11"/>
        <v>0</v>
      </c>
      <c r="BK10" s="11">
        <f t="shared" si="10"/>
        <v>0</v>
      </c>
      <c r="BL10" s="11">
        <f t="shared" si="10"/>
        <v>0</v>
      </c>
      <c r="BM10" s="11">
        <f t="shared" si="10"/>
        <v>0</v>
      </c>
      <c r="BN10" s="11">
        <f t="shared" si="10"/>
        <v>0</v>
      </c>
      <c r="BO10" s="174"/>
      <c r="BP10" s="76" t="s">
        <v>27</v>
      </c>
      <c r="BQ10" s="84">
        <f>COUNTIF(D7:BN7,"&gt;0")</f>
        <v>0</v>
      </c>
      <c r="BR10" s="11">
        <f t="shared" ref="BR10:CH10" si="12">SUM((BR7+BR8)*BR9)</f>
        <v>0</v>
      </c>
      <c r="BS10" s="11">
        <f t="shared" si="12"/>
        <v>0</v>
      </c>
      <c r="BT10" s="11">
        <f t="shared" si="12"/>
        <v>0</v>
      </c>
      <c r="BU10" s="11">
        <f t="shared" si="12"/>
        <v>0</v>
      </c>
      <c r="BV10" s="11">
        <f t="shared" si="12"/>
        <v>0</v>
      </c>
      <c r="BW10" s="11">
        <f t="shared" si="12"/>
        <v>0</v>
      </c>
      <c r="BX10" s="11">
        <f t="shared" si="12"/>
        <v>0</v>
      </c>
      <c r="BY10" s="11">
        <f t="shared" si="12"/>
        <v>0</v>
      </c>
      <c r="BZ10" s="11">
        <f t="shared" si="12"/>
        <v>0</v>
      </c>
      <c r="CA10" s="11">
        <f t="shared" si="12"/>
        <v>0</v>
      </c>
      <c r="CB10" s="11">
        <f t="shared" si="12"/>
        <v>0</v>
      </c>
      <c r="CC10" s="11">
        <f t="shared" si="12"/>
        <v>0</v>
      </c>
      <c r="CD10" s="11">
        <f t="shared" si="12"/>
        <v>0</v>
      </c>
      <c r="CE10" s="11">
        <f t="shared" si="12"/>
        <v>0</v>
      </c>
      <c r="CF10" s="11">
        <f t="shared" si="12"/>
        <v>0</v>
      </c>
      <c r="CG10" s="11">
        <f t="shared" si="12"/>
        <v>0</v>
      </c>
      <c r="CH10" s="11">
        <f t="shared" si="12"/>
        <v>0</v>
      </c>
      <c r="CI10" s="175"/>
      <c r="CJ10" s="76" t="s">
        <v>28</v>
      </c>
      <c r="CK10" s="46">
        <f>COUNTIF(BR7:CH7,"&gt;0")</f>
        <v>0</v>
      </c>
      <c r="CL10" s="76" t="s">
        <v>27</v>
      </c>
      <c r="CM10" s="46">
        <f>SUM(CK10+BQ10)</f>
        <v>0</v>
      </c>
      <c r="CO10" s="5">
        <v>4</v>
      </c>
      <c r="CP10" s="60" t="str">
        <f>VLOOKUP(CO10,A7:B187,2)</f>
        <v>FIEVET Nathalie</v>
      </c>
      <c r="CQ10" s="45">
        <f>SUM(BQ19)</f>
        <v>0</v>
      </c>
      <c r="CR10" s="45">
        <f>SUM(CK19)</f>
        <v>0</v>
      </c>
      <c r="CS10" s="45">
        <f t="shared" si="9"/>
        <v>0</v>
      </c>
      <c r="CU10" s="214"/>
      <c r="CV10" s="214"/>
      <c r="CW10" s="217"/>
      <c r="CX10" s="217"/>
      <c r="CY10" s="217"/>
      <c r="CZ10" s="214"/>
    </row>
    <row r="11" spans="1:104" x14ac:dyDescent="0.25">
      <c r="A11" s="135">
        <v>2</v>
      </c>
      <c r="B11" s="335" t="str">
        <f>VLOOKUP(A11,'Numéro licences'!$A$4:$B$32,2)</f>
        <v>DEL FABBRO Laurence</v>
      </c>
      <c r="C11" s="67" t="s">
        <v>4</v>
      </c>
      <c r="D11" s="11"/>
      <c r="E11" s="11"/>
      <c r="F11" s="11"/>
      <c r="G11" s="11"/>
      <c r="H11" s="11"/>
      <c r="I11" s="166"/>
      <c r="J11" s="11"/>
      <c r="K11" s="11"/>
      <c r="L11" s="11"/>
      <c r="M11" s="11"/>
      <c r="N11" s="11"/>
      <c r="O11" s="11"/>
      <c r="P11" s="11"/>
      <c r="Q11" s="11"/>
      <c r="R11" s="11"/>
      <c r="S11" s="167"/>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68">
        <f>SUM(D11:BN11)</f>
        <v>0</v>
      </c>
      <c r="BP11" s="76" t="s">
        <v>14</v>
      </c>
      <c r="BQ11" s="82">
        <f>SUM(BO11+BO12)</f>
        <v>0</v>
      </c>
      <c r="BR11" s="40">
        <v>908</v>
      </c>
      <c r="BS11" s="40"/>
      <c r="BT11" s="40"/>
      <c r="BU11" s="40"/>
      <c r="BV11" s="40"/>
      <c r="BW11" s="40"/>
      <c r="BX11" s="40"/>
      <c r="BY11" s="40"/>
      <c r="BZ11" s="40"/>
      <c r="CA11" s="40"/>
      <c r="CB11" s="40"/>
      <c r="CC11" s="40"/>
      <c r="CD11" s="40"/>
      <c r="CE11" s="40"/>
      <c r="CF11" s="40"/>
      <c r="CG11" s="40"/>
      <c r="CH11" s="40"/>
      <c r="CI11" s="40">
        <f>SUM(BR11:CH11)</f>
        <v>908</v>
      </c>
      <c r="CJ11" s="76" t="s">
        <v>14</v>
      </c>
      <c r="CK11" s="41">
        <f>SUM(CI11+CI12)</f>
        <v>1033</v>
      </c>
      <c r="CL11" s="76" t="s">
        <v>14</v>
      </c>
      <c r="CM11" s="28">
        <f>SUM(BQ11+CK11)</f>
        <v>1033</v>
      </c>
      <c r="CO11" s="5">
        <v>5</v>
      </c>
      <c r="CP11" s="61" t="str">
        <f>VLOOKUP(CO11,A7:B187,2)</f>
        <v>FRANQUET Françoise</v>
      </c>
      <c r="CQ11" s="45">
        <f>SUM(BQ23)</f>
        <v>0</v>
      </c>
      <c r="CR11" s="45">
        <f>SUM(CK23)</f>
        <v>0</v>
      </c>
      <c r="CS11" s="45">
        <f t="shared" si="9"/>
        <v>0</v>
      </c>
      <c r="CU11" s="214"/>
      <c r="CV11" s="214"/>
      <c r="CW11" s="217"/>
      <c r="CX11" s="217"/>
      <c r="CY11" s="217"/>
      <c r="CZ11" s="214"/>
    </row>
    <row r="12" spans="1:104" x14ac:dyDescent="0.25">
      <c r="A12" s="34"/>
      <c r="B12" s="336"/>
      <c r="C12" s="66" t="s">
        <v>5</v>
      </c>
      <c r="D12" s="11"/>
      <c r="E12" s="11"/>
      <c r="F12" s="11"/>
      <c r="G12" s="11"/>
      <c r="H12" s="11"/>
      <c r="I12" s="11"/>
      <c r="J12" s="11"/>
      <c r="K12" s="11"/>
      <c r="L12" s="11"/>
      <c r="M12" s="11"/>
      <c r="N12" s="11"/>
      <c r="O12" s="11"/>
      <c r="P12" s="11"/>
      <c r="Q12" s="11"/>
      <c r="R12" s="11"/>
      <c r="S12" s="167"/>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68">
        <f>SUM(D12:BN12)</f>
        <v>0</v>
      </c>
      <c r="BP12" s="76" t="s">
        <v>15</v>
      </c>
      <c r="BQ12" s="83">
        <f>SUM(D14:BN14)</f>
        <v>0</v>
      </c>
      <c r="BR12" s="40">
        <v>125</v>
      </c>
      <c r="BS12" s="40"/>
      <c r="BT12" s="40"/>
      <c r="BU12" s="40"/>
      <c r="BV12" s="40"/>
      <c r="BW12" s="40"/>
      <c r="BX12" s="40"/>
      <c r="BY12" s="40"/>
      <c r="BZ12" s="40"/>
      <c r="CA12" s="40"/>
      <c r="CB12" s="40"/>
      <c r="CC12" s="40"/>
      <c r="CD12" s="40"/>
      <c r="CE12" s="40"/>
      <c r="CF12" s="40"/>
      <c r="CG12" s="40"/>
      <c r="CH12" s="40"/>
      <c r="CI12" s="40">
        <f>SUM(BR12:CH12)</f>
        <v>125</v>
      </c>
      <c r="CJ12" s="76" t="s">
        <v>15</v>
      </c>
      <c r="CK12" s="70">
        <f>SUM(BR14:CH14)</f>
        <v>1033</v>
      </c>
      <c r="CL12" s="76" t="s">
        <v>15</v>
      </c>
      <c r="CM12" s="71">
        <f>SUM(CK12+BQ12)</f>
        <v>1033</v>
      </c>
      <c r="CO12" s="5">
        <v>6</v>
      </c>
      <c r="CP12" s="60" t="str">
        <f>VLOOKUP(CO12,A7:B187,2)</f>
        <v>GIAUX Annie</v>
      </c>
      <c r="CQ12" s="45">
        <f>SUM(BQ27)</f>
        <v>0</v>
      </c>
      <c r="CR12" s="45">
        <f>SUM(CK27)</f>
        <v>0</v>
      </c>
      <c r="CS12" s="45">
        <f t="shared" si="9"/>
        <v>0</v>
      </c>
      <c r="CU12" s="214"/>
      <c r="CV12" s="214"/>
      <c r="CW12" s="217"/>
      <c r="CX12" s="217"/>
      <c r="CY12" s="217"/>
      <c r="CZ12" s="214"/>
    </row>
    <row r="13" spans="1:104" x14ac:dyDescent="0.25">
      <c r="B13" s="336"/>
      <c r="C13" s="4"/>
      <c r="D13" s="11">
        <v>0</v>
      </c>
      <c r="E13" s="11">
        <v>0</v>
      </c>
      <c r="F13" s="11">
        <v>0</v>
      </c>
      <c r="G13" s="11">
        <v>0</v>
      </c>
      <c r="H13" s="11">
        <v>0</v>
      </c>
      <c r="I13" s="11">
        <v>0</v>
      </c>
      <c r="J13" s="11">
        <v>0</v>
      </c>
      <c r="K13" s="11">
        <v>0</v>
      </c>
      <c r="L13" s="11">
        <v>0</v>
      </c>
      <c r="M13" s="11">
        <v>0</v>
      </c>
      <c r="N13" s="11">
        <v>0</v>
      </c>
      <c r="O13" s="11">
        <v>0</v>
      </c>
      <c r="P13" s="11">
        <v>0</v>
      </c>
      <c r="Q13" s="11">
        <v>0</v>
      </c>
      <c r="R13" s="11">
        <v>0</v>
      </c>
      <c r="S13" s="11">
        <v>0</v>
      </c>
      <c r="T13" s="11">
        <v>0</v>
      </c>
      <c r="U13" s="11">
        <v>0</v>
      </c>
      <c r="V13" s="11">
        <v>0</v>
      </c>
      <c r="W13" s="11">
        <v>0</v>
      </c>
      <c r="X13" s="11">
        <v>0</v>
      </c>
      <c r="Y13" s="11">
        <v>0</v>
      </c>
      <c r="Z13" s="11">
        <v>0</v>
      </c>
      <c r="AA13" s="11">
        <v>0</v>
      </c>
      <c r="AB13" s="11">
        <v>0</v>
      </c>
      <c r="AC13" s="11">
        <v>0</v>
      </c>
      <c r="AD13" s="11">
        <v>0</v>
      </c>
      <c r="AE13" s="11">
        <v>0</v>
      </c>
      <c r="AF13" s="11">
        <v>0</v>
      </c>
      <c r="AG13" s="11">
        <v>0</v>
      </c>
      <c r="AH13" s="11">
        <v>0</v>
      </c>
      <c r="AI13" s="11">
        <v>0</v>
      </c>
      <c r="AJ13" s="11">
        <v>0</v>
      </c>
      <c r="AK13" s="11">
        <v>0</v>
      </c>
      <c r="AL13" s="11">
        <v>0</v>
      </c>
      <c r="AM13" s="11">
        <v>0</v>
      </c>
      <c r="AN13" s="11">
        <v>0</v>
      </c>
      <c r="AO13" s="11">
        <v>0</v>
      </c>
      <c r="AP13" s="11">
        <v>0</v>
      </c>
      <c r="AQ13" s="11">
        <v>0</v>
      </c>
      <c r="AR13" s="11">
        <v>0</v>
      </c>
      <c r="AS13" s="11">
        <v>0</v>
      </c>
      <c r="AT13" s="11">
        <v>0</v>
      </c>
      <c r="AU13" s="11">
        <v>0</v>
      </c>
      <c r="AV13" s="11">
        <v>0</v>
      </c>
      <c r="AW13" s="11">
        <v>0</v>
      </c>
      <c r="AX13" s="11">
        <v>0</v>
      </c>
      <c r="AY13" s="11">
        <v>0</v>
      </c>
      <c r="AZ13" s="11">
        <v>0</v>
      </c>
      <c r="BA13" s="11">
        <v>0</v>
      </c>
      <c r="BB13" s="11">
        <v>0</v>
      </c>
      <c r="BC13" s="11">
        <v>0</v>
      </c>
      <c r="BD13" s="11">
        <v>0</v>
      </c>
      <c r="BE13" s="11">
        <v>0</v>
      </c>
      <c r="BF13" s="11">
        <v>0</v>
      </c>
      <c r="BG13" s="11">
        <v>0</v>
      </c>
      <c r="BH13" s="11">
        <v>0</v>
      </c>
      <c r="BI13" s="11">
        <v>0</v>
      </c>
      <c r="BJ13" s="11">
        <v>0</v>
      </c>
      <c r="BK13" s="11">
        <v>0</v>
      </c>
      <c r="BL13" s="11">
        <v>0</v>
      </c>
      <c r="BM13" s="11">
        <v>0</v>
      </c>
      <c r="BN13" s="11">
        <v>0</v>
      </c>
      <c r="BO13" s="174"/>
      <c r="BP13" s="76" t="s">
        <v>16</v>
      </c>
      <c r="BQ13" s="84">
        <f>SUM(C13:BN13)</f>
        <v>0</v>
      </c>
      <c r="BR13" s="11">
        <v>1</v>
      </c>
      <c r="BS13" s="11">
        <v>0</v>
      </c>
      <c r="BT13" s="11">
        <v>0</v>
      </c>
      <c r="BU13" s="11">
        <v>0</v>
      </c>
      <c r="BV13" s="11">
        <v>0</v>
      </c>
      <c r="BW13" s="11">
        <v>0</v>
      </c>
      <c r="BX13" s="11">
        <v>0</v>
      </c>
      <c r="BY13" s="11">
        <v>0</v>
      </c>
      <c r="BZ13" s="11">
        <v>0</v>
      </c>
      <c r="CA13" s="11">
        <v>0</v>
      </c>
      <c r="CB13" s="11">
        <v>0</v>
      </c>
      <c r="CC13" s="11">
        <v>0</v>
      </c>
      <c r="CD13" s="11">
        <v>0</v>
      </c>
      <c r="CE13" s="11">
        <v>0</v>
      </c>
      <c r="CF13" s="11">
        <v>0</v>
      </c>
      <c r="CG13" s="11">
        <v>0</v>
      </c>
      <c r="CH13" s="11">
        <v>0</v>
      </c>
      <c r="CI13" s="175"/>
      <c r="CJ13" s="76" t="s">
        <v>16</v>
      </c>
      <c r="CK13" s="46">
        <f>SUM(BR13:CI13)</f>
        <v>1</v>
      </c>
      <c r="CL13" s="76" t="s">
        <v>16</v>
      </c>
      <c r="CM13" s="46">
        <f>SUM(CK13+BQ13)</f>
        <v>1</v>
      </c>
      <c r="CO13" s="5">
        <v>7</v>
      </c>
      <c r="CP13" s="60" t="str">
        <f>VLOOKUP(CO13,A7:B187,2)</f>
        <v>GREGORICS Kathy</v>
      </c>
      <c r="CQ13" s="45">
        <f>SUM(BQ31)</f>
        <v>0</v>
      </c>
      <c r="CR13" s="45">
        <f>SUM(CK31)</f>
        <v>579</v>
      </c>
      <c r="CS13" s="45">
        <f t="shared" si="9"/>
        <v>579</v>
      </c>
      <c r="CU13" s="214"/>
      <c r="CV13" s="214"/>
      <c r="CW13" s="236"/>
      <c r="CX13" s="236"/>
      <c r="CY13" s="236"/>
      <c r="CZ13" s="214"/>
    </row>
    <row r="14" spans="1:104" x14ac:dyDescent="0.25">
      <c r="B14" s="337"/>
      <c r="C14" s="4"/>
      <c r="D14" s="11">
        <f t="shared" ref="D14:BN14" si="13">SUM((D11+D12)*D13)</f>
        <v>0</v>
      </c>
      <c r="E14" s="11">
        <f t="shared" si="13"/>
        <v>0</v>
      </c>
      <c r="F14" s="11">
        <f t="shared" si="13"/>
        <v>0</v>
      </c>
      <c r="G14" s="11">
        <f t="shared" si="13"/>
        <v>0</v>
      </c>
      <c r="H14" s="11">
        <f t="shared" si="13"/>
        <v>0</v>
      </c>
      <c r="I14" s="11">
        <f t="shared" si="13"/>
        <v>0</v>
      </c>
      <c r="J14" s="11">
        <f t="shared" si="13"/>
        <v>0</v>
      </c>
      <c r="K14" s="11">
        <f t="shared" si="13"/>
        <v>0</v>
      </c>
      <c r="L14" s="11">
        <f t="shared" si="13"/>
        <v>0</v>
      </c>
      <c r="M14" s="11">
        <f t="shared" si="13"/>
        <v>0</v>
      </c>
      <c r="N14" s="11">
        <f t="shared" si="13"/>
        <v>0</v>
      </c>
      <c r="O14" s="11">
        <f t="shared" si="13"/>
        <v>0</v>
      </c>
      <c r="P14" s="11">
        <f t="shared" si="13"/>
        <v>0</v>
      </c>
      <c r="Q14" s="11">
        <f t="shared" si="13"/>
        <v>0</v>
      </c>
      <c r="R14" s="11">
        <f t="shared" si="13"/>
        <v>0</v>
      </c>
      <c r="S14" s="11">
        <f t="shared" si="13"/>
        <v>0</v>
      </c>
      <c r="T14" s="11">
        <f t="shared" si="13"/>
        <v>0</v>
      </c>
      <c r="U14" s="11">
        <f t="shared" si="13"/>
        <v>0</v>
      </c>
      <c r="V14" s="11">
        <f t="shared" si="13"/>
        <v>0</v>
      </c>
      <c r="W14" s="11">
        <f t="shared" si="13"/>
        <v>0</v>
      </c>
      <c r="X14" s="11">
        <f t="shared" si="13"/>
        <v>0</v>
      </c>
      <c r="Y14" s="11">
        <f t="shared" si="13"/>
        <v>0</v>
      </c>
      <c r="Z14" s="11">
        <f t="shared" si="13"/>
        <v>0</v>
      </c>
      <c r="AA14" s="11">
        <f t="shared" si="13"/>
        <v>0</v>
      </c>
      <c r="AB14" s="11">
        <f t="shared" si="13"/>
        <v>0</v>
      </c>
      <c r="AC14" s="11">
        <f t="shared" si="13"/>
        <v>0</v>
      </c>
      <c r="AD14" s="11">
        <f t="shared" si="13"/>
        <v>0</v>
      </c>
      <c r="AE14" s="11">
        <f t="shared" si="13"/>
        <v>0</v>
      </c>
      <c r="AF14" s="11">
        <f t="shared" si="13"/>
        <v>0</v>
      </c>
      <c r="AG14" s="11">
        <f t="shared" si="13"/>
        <v>0</v>
      </c>
      <c r="AH14" s="11">
        <f t="shared" si="13"/>
        <v>0</v>
      </c>
      <c r="AI14" s="11">
        <f t="shared" si="13"/>
        <v>0</v>
      </c>
      <c r="AJ14" s="11">
        <f t="shared" si="13"/>
        <v>0</v>
      </c>
      <c r="AK14" s="11">
        <f t="shared" si="13"/>
        <v>0</v>
      </c>
      <c r="AL14" s="11">
        <f t="shared" si="13"/>
        <v>0</v>
      </c>
      <c r="AM14" s="11">
        <f t="shared" si="13"/>
        <v>0</v>
      </c>
      <c r="AN14" s="11">
        <f t="shared" si="13"/>
        <v>0</v>
      </c>
      <c r="AO14" s="11">
        <f t="shared" si="13"/>
        <v>0</v>
      </c>
      <c r="AP14" s="11">
        <f t="shared" si="13"/>
        <v>0</v>
      </c>
      <c r="AQ14" s="11">
        <f t="shared" si="13"/>
        <v>0</v>
      </c>
      <c r="AR14" s="11">
        <f t="shared" si="13"/>
        <v>0</v>
      </c>
      <c r="AS14" s="11">
        <f t="shared" si="13"/>
        <v>0</v>
      </c>
      <c r="AT14" s="11">
        <f t="shared" si="13"/>
        <v>0</v>
      </c>
      <c r="AU14" s="11">
        <f t="shared" si="13"/>
        <v>0</v>
      </c>
      <c r="AV14" s="11">
        <f t="shared" si="13"/>
        <v>0</v>
      </c>
      <c r="AW14" s="11">
        <f t="shared" si="13"/>
        <v>0</v>
      </c>
      <c r="AX14" s="11">
        <f t="shared" si="13"/>
        <v>0</v>
      </c>
      <c r="AY14" s="11">
        <f t="shared" si="13"/>
        <v>0</v>
      </c>
      <c r="AZ14" s="11">
        <f t="shared" si="13"/>
        <v>0</v>
      </c>
      <c r="BA14" s="11">
        <f t="shared" si="13"/>
        <v>0</v>
      </c>
      <c r="BB14" s="11">
        <f t="shared" si="13"/>
        <v>0</v>
      </c>
      <c r="BC14" s="11">
        <f t="shared" si="13"/>
        <v>0</v>
      </c>
      <c r="BD14" s="11">
        <f t="shared" si="13"/>
        <v>0</v>
      </c>
      <c r="BE14" s="11">
        <f t="shared" si="13"/>
        <v>0</v>
      </c>
      <c r="BF14" s="11">
        <f t="shared" si="13"/>
        <v>0</v>
      </c>
      <c r="BG14" s="11">
        <f t="shared" si="13"/>
        <v>0</v>
      </c>
      <c r="BH14" s="11">
        <f t="shared" si="13"/>
        <v>0</v>
      </c>
      <c r="BI14" s="11">
        <f t="shared" ref="BI14:BJ14" si="14">SUM((BI11+BI12)*BI13)</f>
        <v>0</v>
      </c>
      <c r="BJ14" s="11">
        <f t="shared" si="14"/>
        <v>0</v>
      </c>
      <c r="BK14" s="11">
        <f t="shared" si="13"/>
        <v>0</v>
      </c>
      <c r="BL14" s="11">
        <f t="shared" si="13"/>
        <v>0</v>
      </c>
      <c r="BM14" s="11">
        <f t="shared" si="13"/>
        <v>0</v>
      </c>
      <c r="BN14" s="11">
        <f t="shared" si="13"/>
        <v>0</v>
      </c>
      <c r="BO14" s="174"/>
      <c r="BP14" s="76" t="s">
        <v>27</v>
      </c>
      <c r="BQ14" s="84">
        <f>COUNTIF(D11:BN11,"&gt;0")</f>
        <v>0</v>
      </c>
      <c r="BR14" s="11">
        <f t="shared" ref="BR14:CH14" si="15">SUM((BR11+BR12)*BR13)</f>
        <v>1033</v>
      </c>
      <c r="BS14" s="11">
        <f t="shared" si="15"/>
        <v>0</v>
      </c>
      <c r="BT14" s="11">
        <f t="shared" si="15"/>
        <v>0</v>
      </c>
      <c r="BU14" s="11">
        <f t="shared" si="15"/>
        <v>0</v>
      </c>
      <c r="BV14" s="11">
        <f t="shared" si="15"/>
        <v>0</v>
      </c>
      <c r="BW14" s="11">
        <f t="shared" si="15"/>
        <v>0</v>
      </c>
      <c r="BX14" s="11">
        <f t="shared" si="15"/>
        <v>0</v>
      </c>
      <c r="BY14" s="11">
        <f t="shared" si="15"/>
        <v>0</v>
      </c>
      <c r="BZ14" s="11">
        <f t="shared" si="15"/>
        <v>0</v>
      </c>
      <c r="CA14" s="11">
        <f t="shared" si="15"/>
        <v>0</v>
      </c>
      <c r="CB14" s="11">
        <f t="shared" si="15"/>
        <v>0</v>
      </c>
      <c r="CC14" s="11">
        <f t="shared" si="15"/>
        <v>0</v>
      </c>
      <c r="CD14" s="11">
        <f t="shared" si="15"/>
        <v>0</v>
      </c>
      <c r="CE14" s="11">
        <f t="shared" si="15"/>
        <v>0</v>
      </c>
      <c r="CF14" s="11">
        <f t="shared" si="15"/>
        <v>0</v>
      </c>
      <c r="CG14" s="11">
        <f t="shared" si="15"/>
        <v>0</v>
      </c>
      <c r="CH14" s="11">
        <f t="shared" si="15"/>
        <v>0</v>
      </c>
      <c r="CI14" s="175"/>
      <c r="CJ14" s="76" t="s">
        <v>28</v>
      </c>
      <c r="CK14" s="46">
        <f>COUNTIF(BR11:CH11,"&gt;0")</f>
        <v>1</v>
      </c>
      <c r="CL14" s="76" t="s">
        <v>27</v>
      </c>
      <c r="CM14" s="46">
        <f>SUM(CK14+BQ14)</f>
        <v>1</v>
      </c>
      <c r="CO14" s="5">
        <v>8</v>
      </c>
      <c r="CP14" s="60" t="str">
        <f>VLOOKUP(CO14,A7:B187,2)</f>
        <v>INGELS Chantal</v>
      </c>
      <c r="CQ14" s="45">
        <f>SUM(BQ35)</f>
        <v>0</v>
      </c>
      <c r="CR14" s="45">
        <f>SUM(CK35)</f>
        <v>0</v>
      </c>
      <c r="CS14" s="45">
        <f t="shared" si="9"/>
        <v>0</v>
      </c>
      <c r="CU14" s="214"/>
      <c r="CV14" s="214"/>
      <c r="CW14" s="217"/>
      <c r="CX14" s="217"/>
      <c r="CY14" s="217"/>
      <c r="CZ14" s="214"/>
    </row>
    <row r="15" spans="1:104" x14ac:dyDescent="0.25">
      <c r="A15" s="135">
        <v>3</v>
      </c>
      <c r="B15" s="335" t="str">
        <f>VLOOKUP(A15,'Numéro licences'!$A$4:$B$32,2)</f>
        <v>ERVEN France</v>
      </c>
      <c r="C15" s="67" t="s">
        <v>4</v>
      </c>
      <c r="D15" s="11"/>
      <c r="E15" s="11"/>
      <c r="F15" s="11"/>
      <c r="G15" s="11"/>
      <c r="H15" s="11"/>
      <c r="I15" s="166"/>
      <c r="J15" s="11"/>
      <c r="K15" s="11"/>
      <c r="L15" s="11"/>
      <c r="M15" s="11"/>
      <c r="N15" s="11"/>
      <c r="O15" s="11"/>
      <c r="P15" s="11"/>
      <c r="Q15" s="11"/>
      <c r="R15" s="11"/>
      <c r="S15" s="167"/>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68">
        <f>SUM(D15:BN15)</f>
        <v>0</v>
      </c>
      <c r="BP15" s="76" t="s">
        <v>14</v>
      </c>
      <c r="BQ15" s="82">
        <f>SUM(BO15+BO16)</f>
        <v>0</v>
      </c>
      <c r="BR15" s="40">
        <v>908</v>
      </c>
      <c r="BS15" s="40"/>
      <c r="BT15" s="40"/>
      <c r="BU15" s="40"/>
      <c r="BV15" s="40"/>
      <c r="BW15" s="40"/>
      <c r="BX15" s="40"/>
      <c r="BY15" s="40"/>
      <c r="BZ15" s="40"/>
      <c r="CA15" s="40"/>
      <c r="CB15" s="40"/>
      <c r="CC15" s="40"/>
      <c r="CD15" s="40"/>
      <c r="CE15" s="40"/>
      <c r="CF15" s="40"/>
      <c r="CG15" s="40"/>
      <c r="CH15" s="40"/>
      <c r="CI15" s="40">
        <f>SUM(BR15:CH15)</f>
        <v>908</v>
      </c>
      <c r="CJ15" s="76" t="s">
        <v>14</v>
      </c>
      <c r="CK15" s="41">
        <f>SUM(CI15+CI16)</f>
        <v>1033</v>
      </c>
      <c r="CL15" s="76" t="s">
        <v>14</v>
      </c>
      <c r="CM15" s="28">
        <f>SUM(BQ15+CK15)</f>
        <v>1033</v>
      </c>
      <c r="CO15" s="5">
        <v>9</v>
      </c>
      <c r="CP15" s="60" t="str">
        <f>VLOOKUP(CO15,A7:B187,2)</f>
        <v>LAMBILLON Anne</v>
      </c>
      <c r="CQ15" s="45">
        <f>SUM(BQ39)</f>
        <v>0</v>
      </c>
      <c r="CR15" s="45">
        <f>SUM(CK39)</f>
        <v>0</v>
      </c>
      <c r="CS15" s="45">
        <f t="shared" si="9"/>
        <v>0</v>
      </c>
      <c r="CU15" s="214"/>
      <c r="CV15" s="214"/>
      <c r="CW15" s="217"/>
      <c r="CX15" s="217"/>
      <c r="CY15" s="217"/>
      <c r="CZ15" s="214"/>
    </row>
    <row r="16" spans="1:104" x14ac:dyDescent="0.25">
      <c r="A16" s="34"/>
      <c r="B16" s="336"/>
      <c r="C16" s="66" t="s">
        <v>5</v>
      </c>
      <c r="D16" s="11"/>
      <c r="E16" s="11"/>
      <c r="F16" s="11"/>
      <c r="G16" s="11"/>
      <c r="H16" s="11"/>
      <c r="I16" s="11"/>
      <c r="J16" s="11"/>
      <c r="K16" s="11"/>
      <c r="L16" s="11"/>
      <c r="M16" s="11"/>
      <c r="N16" s="11"/>
      <c r="O16" s="11"/>
      <c r="P16" s="11"/>
      <c r="Q16" s="11"/>
      <c r="R16" s="11"/>
      <c r="S16" s="167"/>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68">
        <f>SUM(D16:BN16)</f>
        <v>0</v>
      </c>
      <c r="BP16" s="76" t="s">
        <v>15</v>
      </c>
      <c r="BQ16" s="83">
        <f>SUM(D18:BN18)</f>
        <v>0</v>
      </c>
      <c r="BR16" s="40">
        <v>125</v>
      </c>
      <c r="BS16" s="40"/>
      <c r="BT16" s="40"/>
      <c r="BU16" s="40"/>
      <c r="BV16" s="40"/>
      <c r="BW16" s="40"/>
      <c r="BX16" s="40"/>
      <c r="BY16" s="40"/>
      <c r="BZ16" s="40"/>
      <c r="CA16" s="40"/>
      <c r="CB16" s="40"/>
      <c r="CC16" s="40"/>
      <c r="CD16" s="40"/>
      <c r="CE16" s="40"/>
      <c r="CF16" s="40"/>
      <c r="CG16" s="40"/>
      <c r="CH16" s="40"/>
      <c r="CI16" s="40">
        <f>SUM(BR16:CH16)</f>
        <v>125</v>
      </c>
      <c r="CJ16" s="76" t="s">
        <v>15</v>
      </c>
      <c r="CK16" s="70">
        <f>SUM(BR18:CH18)</f>
        <v>1033</v>
      </c>
      <c r="CL16" s="76" t="s">
        <v>15</v>
      </c>
      <c r="CM16" s="71">
        <f>SUM(CK16+BQ16)</f>
        <v>1033</v>
      </c>
      <c r="CO16" s="5">
        <v>10</v>
      </c>
      <c r="CP16" s="60" t="str">
        <f>VLOOKUP(CO16,A7:B187,2)</f>
        <v>LAMIROY Anne</v>
      </c>
      <c r="CQ16" s="45">
        <f>SUM(BQ43)</f>
        <v>1957</v>
      </c>
      <c r="CR16" s="45">
        <f>SUM(CK43)</f>
        <v>1033</v>
      </c>
      <c r="CS16" s="45">
        <f t="shared" si="9"/>
        <v>2990</v>
      </c>
      <c r="CU16" s="214"/>
      <c r="CV16" s="214"/>
      <c r="CW16" s="217"/>
      <c r="CX16" s="217"/>
      <c r="CY16" s="217"/>
      <c r="CZ16" s="214"/>
    </row>
    <row r="17" spans="1:104" x14ac:dyDescent="0.25">
      <c r="B17" s="336"/>
      <c r="C17" s="4"/>
      <c r="D17" s="11">
        <v>0</v>
      </c>
      <c r="E17" s="11">
        <v>0</v>
      </c>
      <c r="F17" s="11">
        <v>0</v>
      </c>
      <c r="G17" s="11">
        <v>0</v>
      </c>
      <c r="H17" s="11">
        <v>0</v>
      </c>
      <c r="I17" s="11">
        <v>0</v>
      </c>
      <c r="J17" s="11">
        <v>0</v>
      </c>
      <c r="K17" s="11">
        <v>0</v>
      </c>
      <c r="L17" s="11">
        <v>0</v>
      </c>
      <c r="M17" s="11">
        <v>0</v>
      </c>
      <c r="N17" s="11">
        <v>0</v>
      </c>
      <c r="O17" s="11">
        <v>0</v>
      </c>
      <c r="P17" s="11">
        <v>0</v>
      </c>
      <c r="Q17" s="11">
        <v>0</v>
      </c>
      <c r="R17" s="11">
        <v>0</v>
      </c>
      <c r="S17" s="11">
        <v>0</v>
      </c>
      <c r="T17" s="11">
        <v>0</v>
      </c>
      <c r="U17" s="11">
        <v>0</v>
      </c>
      <c r="V17" s="11">
        <v>0</v>
      </c>
      <c r="W17" s="11">
        <v>0</v>
      </c>
      <c r="X17" s="11">
        <v>0</v>
      </c>
      <c r="Y17" s="11">
        <v>0</v>
      </c>
      <c r="Z17" s="11">
        <v>0</v>
      </c>
      <c r="AA17" s="11">
        <v>0</v>
      </c>
      <c r="AB17" s="11">
        <v>0</v>
      </c>
      <c r="AC17" s="11">
        <v>0</v>
      </c>
      <c r="AD17" s="11">
        <v>0</v>
      </c>
      <c r="AE17" s="11">
        <v>0</v>
      </c>
      <c r="AF17" s="11">
        <v>0</v>
      </c>
      <c r="AG17" s="11">
        <v>0</v>
      </c>
      <c r="AH17" s="11">
        <v>0</v>
      </c>
      <c r="AI17" s="11">
        <v>0</v>
      </c>
      <c r="AJ17" s="11">
        <v>0</v>
      </c>
      <c r="AK17" s="11">
        <v>0</v>
      </c>
      <c r="AL17" s="11">
        <v>0</v>
      </c>
      <c r="AM17" s="11">
        <v>0</v>
      </c>
      <c r="AN17" s="11">
        <v>0</v>
      </c>
      <c r="AO17" s="11">
        <v>0</v>
      </c>
      <c r="AP17" s="11">
        <v>0</v>
      </c>
      <c r="AQ17" s="11">
        <v>0</v>
      </c>
      <c r="AR17" s="11">
        <v>0</v>
      </c>
      <c r="AS17" s="11">
        <v>0</v>
      </c>
      <c r="AT17" s="11">
        <v>0</v>
      </c>
      <c r="AU17" s="11">
        <v>0</v>
      </c>
      <c r="AV17" s="11">
        <v>0</v>
      </c>
      <c r="AW17" s="11">
        <v>0</v>
      </c>
      <c r="AX17" s="11">
        <v>0</v>
      </c>
      <c r="AY17" s="11">
        <v>0</v>
      </c>
      <c r="AZ17" s="11">
        <v>0</v>
      </c>
      <c r="BA17" s="11">
        <v>0</v>
      </c>
      <c r="BB17" s="11">
        <v>0</v>
      </c>
      <c r="BC17" s="11">
        <v>0</v>
      </c>
      <c r="BD17" s="11">
        <v>0</v>
      </c>
      <c r="BE17" s="11">
        <v>0</v>
      </c>
      <c r="BF17" s="11">
        <v>0</v>
      </c>
      <c r="BG17" s="11">
        <v>0</v>
      </c>
      <c r="BH17" s="11">
        <v>0</v>
      </c>
      <c r="BI17" s="11">
        <v>0</v>
      </c>
      <c r="BJ17" s="11">
        <v>0</v>
      </c>
      <c r="BK17" s="11">
        <v>0</v>
      </c>
      <c r="BL17" s="11">
        <v>0</v>
      </c>
      <c r="BM17" s="11">
        <v>0</v>
      </c>
      <c r="BN17" s="11">
        <v>0</v>
      </c>
      <c r="BO17" s="174"/>
      <c r="BP17" s="76" t="s">
        <v>16</v>
      </c>
      <c r="BQ17" s="84">
        <f>SUM(C17:BN17)</f>
        <v>0</v>
      </c>
      <c r="BR17" s="11">
        <v>1</v>
      </c>
      <c r="BS17" s="11">
        <v>0</v>
      </c>
      <c r="BT17" s="11">
        <v>0</v>
      </c>
      <c r="BU17" s="11">
        <v>0</v>
      </c>
      <c r="BV17" s="11">
        <v>0</v>
      </c>
      <c r="BW17" s="11">
        <v>0</v>
      </c>
      <c r="BX17" s="11">
        <v>0</v>
      </c>
      <c r="BY17" s="11">
        <v>0</v>
      </c>
      <c r="BZ17" s="11">
        <v>0</v>
      </c>
      <c r="CA17" s="11">
        <v>0</v>
      </c>
      <c r="CB17" s="11">
        <v>0</v>
      </c>
      <c r="CC17" s="11">
        <v>0</v>
      </c>
      <c r="CD17" s="11">
        <v>0</v>
      </c>
      <c r="CE17" s="11">
        <v>0</v>
      </c>
      <c r="CF17" s="11">
        <v>0</v>
      </c>
      <c r="CG17" s="11">
        <v>0</v>
      </c>
      <c r="CH17" s="11">
        <v>0</v>
      </c>
      <c r="CI17" s="175"/>
      <c r="CJ17" s="76" t="s">
        <v>16</v>
      </c>
      <c r="CK17" s="46">
        <f>SUM(BR17:CI17)</f>
        <v>1</v>
      </c>
      <c r="CL17" s="76" t="s">
        <v>16</v>
      </c>
      <c r="CM17" s="46">
        <f>SUM(CK17+BQ17)</f>
        <v>1</v>
      </c>
      <c r="CO17" s="5">
        <v>11</v>
      </c>
      <c r="CP17" s="265" t="str">
        <f>VLOOKUP(CO17,A7:B187,2)</f>
        <v>LEROY Laure</v>
      </c>
      <c r="CQ17" s="45">
        <f>SUM(BQ47)</f>
        <v>2332</v>
      </c>
      <c r="CR17" s="45">
        <f>SUM(CK47)</f>
        <v>0</v>
      </c>
      <c r="CS17" s="45">
        <f t="shared" si="9"/>
        <v>2332</v>
      </c>
      <c r="CU17" s="214"/>
      <c r="CV17" s="216"/>
      <c r="CW17" s="217"/>
      <c r="CX17" s="217"/>
      <c r="CY17" s="217"/>
      <c r="CZ17" s="214"/>
    </row>
    <row r="18" spans="1:104" x14ac:dyDescent="0.25">
      <c r="A18" s="35"/>
      <c r="B18" s="337"/>
      <c r="C18" s="4"/>
      <c r="D18" s="11">
        <f t="shared" ref="D18:BN18" si="16">SUM((D15+D16)*D17)</f>
        <v>0</v>
      </c>
      <c r="E18" s="11">
        <f t="shared" si="16"/>
        <v>0</v>
      </c>
      <c r="F18" s="11">
        <f t="shared" si="16"/>
        <v>0</v>
      </c>
      <c r="G18" s="11">
        <f t="shared" si="16"/>
        <v>0</v>
      </c>
      <c r="H18" s="11">
        <f t="shared" si="16"/>
        <v>0</v>
      </c>
      <c r="I18" s="11">
        <f t="shared" si="16"/>
        <v>0</v>
      </c>
      <c r="J18" s="11">
        <f t="shared" si="16"/>
        <v>0</v>
      </c>
      <c r="K18" s="11">
        <f t="shared" si="16"/>
        <v>0</v>
      </c>
      <c r="L18" s="11">
        <f t="shared" si="16"/>
        <v>0</v>
      </c>
      <c r="M18" s="11">
        <f t="shared" si="16"/>
        <v>0</v>
      </c>
      <c r="N18" s="11">
        <f t="shared" si="16"/>
        <v>0</v>
      </c>
      <c r="O18" s="11">
        <f t="shared" si="16"/>
        <v>0</v>
      </c>
      <c r="P18" s="11">
        <f t="shared" si="16"/>
        <v>0</v>
      </c>
      <c r="Q18" s="11">
        <f t="shared" si="16"/>
        <v>0</v>
      </c>
      <c r="R18" s="11">
        <f t="shared" si="16"/>
        <v>0</v>
      </c>
      <c r="S18" s="11">
        <f t="shared" si="16"/>
        <v>0</v>
      </c>
      <c r="T18" s="11">
        <f t="shared" si="16"/>
        <v>0</v>
      </c>
      <c r="U18" s="11">
        <f t="shared" si="16"/>
        <v>0</v>
      </c>
      <c r="V18" s="11">
        <f t="shared" si="16"/>
        <v>0</v>
      </c>
      <c r="W18" s="11">
        <f t="shared" si="16"/>
        <v>0</v>
      </c>
      <c r="X18" s="11">
        <f t="shared" si="16"/>
        <v>0</v>
      </c>
      <c r="Y18" s="11">
        <f t="shared" si="16"/>
        <v>0</v>
      </c>
      <c r="Z18" s="11">
        <f t="shared" si="16"/>
        <v>0</v>
      </c>
      <c r="AA18" s="11">
        <f t="shared" si="16"/>
        <v>0</v>
      </c>
      <c r="AB18" s="11">
        <f t="shared" si="16"/>
        <v>0</v>
      </c>
      <c r="AC18" s="11">
        <f t="shared" si="16"/>
        <v>0</v>
      </c>
      <c r="AD18" s="11">
        <f t="shared" si="16"/>
        <v>0</v>
      </c>
      <c r="AE18" s="11">
        <f t="shared" si="16"/>
        <v>0</v>
      </c>
      <c r="AF18" s="11">
        <f t="shared" si="16"/>
        <v>0</v>
      </c>
      <c r="AG18" s="11">
        <f t="shared" si="16"/>
        <v>0</v>
      </c>
      <c r="AH18" s="11">
        <f t="shared" si="16"/>
        <v>0</v>
      </c>
      <c r="AI18" s="11">
        <f t="shared" si="16"/>
        <v>0</v>
      </c>
      <c r="AJ18" s="11">
        <f t="shared" si="16"/>
        <v>0</v>
      </c>
      <c r="AK18" s="11">
        <f t="shared" si="16"/>
        <v>0</v>
      </c>
      <c r="AL18" s="11">
        <f t="shared" si="16"/>
        <v>0</v>
      </c>
      <c r="AM18" s="11">
        <f t="shared" si="16"/>
        <v>0</v>
      </c>
      <c r="AN18" s="11">
        <f t="shared" si="16"/>
        <v>0</v>
      </c>
      <c r="AO18" s="11">
        <f t="shared" si="16"/>
        <v>0</v>
      </c>
      <c r="AP18" s="11">
        <f t="shared" si="16"/>
        <v>0</v>
      </c>
      <c r="AQ18" s="11">
        <f t="shared" si="16"/>
        <v>0</v>
      </c>
      <c r="AR18" s="11">
        <f t="shared" si="16"/>
        <v>0</v>
      </c>
      <c r="AS18" s="11">
        <f t="shared" si="16"/>
        <v>0</v>
      </c>
      <c r="AT18" s="11">
        <f t="shared" si="16"/>
        <v>0</v>
      </c>
      <c r="AU18" s="11">
        <f t="shared" si="16"/>
        <v>0</v>
      </c>
      <c r="AV18" s="11">
        <f t="shared" si="16"/>
        <v>0</v>
      </c>
      <c r="AW18" s="11">
        <f t="shared" si="16"/>
        <v>0</v>
      </c>
      <c r="AX18" s="11">
        <f t="shared" si="16"/>
        <v>0</v>
      </c>
      <c r="AY18" s="11">
        <f t="shared" si="16"/>
        <v>0</v>
      </c>
      <c r="AZ18" s="11">
        <f t="shared" si="16"/>
        <v>0</v>
      </c>
      <c r="BA18" s="11">
        <f t="shared" si="16"/>
        <v>0</v>
      </c>
      <c r="BB18" s="11">
        <f t="shared" si="16"/>
        <v>0</v>
      </c>
      <c r="BC18" s="11">
        <f t="shared" si="16"/>
        <v>0</v>
      </c>
      <c r="BD18" s="11">
        <f t="shared" si="16"/>
        <v>0</v>
      </c>
      <c r="BE18" s="11">
        <f t="shared" si="16"/>
        <v>0</v>
      </c>
      <c r="BF18" s="11">
        <f t="shared" si="16"/>
        <v>0</v>
      </c>
      <c r="BG18" s="11">
        <f t="shared" si="16"/>
        <v>0</v>
      </c>
      <c r="BH18" s="11">
        <f t="shared" si="16"/>
        <v>0</v>
      </c>
      <c r="BI18" s="11">
        <f t="shared" ref="BI18:BJ18" si="17">SUM((BI15+BI16)*BI17)</f>
        <v>0</v>
      </c>
      <c r="BJ18" s="11">
        <f t="shared" si="17"/>
        <v>0</v>
      </c>
      <c r="BK18" s="11">
        <f t="shared" si="16"/>
        <v>0</v>
      </c>
      <c r="BL18" s="11">
        <f t="shared" si="16"/>
        <v>0</v>
      </c>
      <c r="BM18" s="11">
        <f t="shared" si="16"/>
        <v>0</v>
      </c>
      <c r="BN18" s="11">
        <f t="shared" si="16"/>
        <v>0</v>
      </c>
      <c r="BO18" s="174"/>
      <c r="BP18" s="76" t="s">
        <v>27</v>
      </c>
      <c r="BQ18" s="84">
        <f>COUNTIF(D15:BN15,"&gt;0")</f>
        <v>0</v>
      </c>
      <c r="BR18" s="11">
        <f t="shared" ref="BR18:CH18" si="18">SUM((BR15+BR16)*BR17)</f>
        <v>1033</v>
      </c>
      <c r="BS18" s="11">
        <f t="shared" si="18"/>
        <v>0</v>
      </c>
      <c r="BT18" s="11">
        <f t="shared" si="18"/>
        <v>0</v>
      </c>
      <c r="BU18" s="11">
        <f t="shared" si="18"/>
        <v>0</v>
      </c>
      <c r="BV18" s="11">
        <f t="shared" si="18"/>
        <v>0</v>
      </c>
      <c r="BW18" s="11">
        <f t="shared" si="18"/>
        <v>0</v>
      </c>
      <c r="BX18" s="11">
        <f t="shared" si="18"/>
        <v>0</v>
      </c>
      <c r="BY18" s="11">
        <f t="shared" si="18"/>
        <v>0</v>
      </c>
      <c r="BZ18" s="11">
        <f t="shared" si="18"/>
        <v>0</v>
      </c>
      <c r="CA18" s="11">
        <f t="shared" si="18"/>
        <v>0</v>
      </c>
      <c r="CB18" s="11">
        <f t="shared" si="18"/>
        <v>0</v>
      </c>
      <c r="CC18" s="11">
        <f t="shared" si="18"/>
        <v>0</v>
      </c>
      <c r="CD18" s="11">
        <f t="shared" si="18"/>
        <v>0</v>
      </c>
      <c r="CE18" s="11">
        <f t="shared" si="18"/>
        <v>0</v>
      </c>
      <c r="CF18" s="11">
        <f t="shared" si="18"/>
        <v>0</v>
      </c>
      <c r="CG18" s="11">
        <f t="shared" si="18"/>
        <v>0</v>
      </c>
      <c r="CH18" s="11">
        <f t="shared" si="18"/>
        <v>0</v>
      </c>
      <c r="CI18" s="175"/>
      <c r="CJ18" s="76" t="s">
        <v>28</v>
      </c>
      <c r="CK18" s="46">
        <f>COUNTIF(BR15:CH15,"&gt;0")</f>
        <v>1</v>
      </c>
      <c r="CL18" s="76" t="s">
        <v>27</v>
      </c>
      <c r="CM18" s="46">
        <f>SUM(CK18+BQ18)</f>
        <v>1</v>
      </c>
      <c r="CO18" s="5">
        <v>12</v>
      </c>
      <c r="CP18" s="265" t="str">
        <f>VLOOKUP(CO18,A7:B187,2)</f>
        <v>PONT Patricia</v>
      </c>
      <c r="CQ18" s="45">
        <f>SUM(BQ51)</f>
        <v>0</v>
      </c>
      <c r="CR18" s="45">
        <f>SUM(CK51)</f>
        <v>1033</v>
      </c>
      <c r="CS18" s="45">
        <f t="shared" si="9"/>
        <v>1033</v>
      </c>
      <c r="CU18" s="214"/>
      <c r="CV18" s="214"/>
      <c r="CW18" s="217"/>
      <c r="CX18" s="217"/>
      <c r="CY18" s="217"/>
      <c r="CZ18" s="214"/>
    </row>
    <row r="19" spans="1:104" x14ac:dyDescent="0.25">
      <c r="A19" s="135">
        <v>4</v>
      </c>
      <c r="B19" s="335" t="str">
        <f>VLOOKUP(A19,'Numéro licences'!$A$4:$B$32,2)</f>
        <v>FIEVET Nathalie</v>
      </c>
      <c r="C19" s="139" t="s">
        <v>4</v>
      </c>
      <c r="D19" s="11"/>
      <c r="E19" s="11"/>
      <c r="F19" s="11"/>
      <c r="G19" s="11"/>
      <c r="H19" s="11"/>
      <c r="I19" s="166"/>
      <c r="J19" s="11"/>
      <c r="K19" s="11"/>
      <c r="L19" s="11"/>
      <c r="M19" s="11"/>
      <c r="N19" s="11"/>
      <c r="O19" s="11"/>
      <c r="P19" s="11"/>
      <c r="Q19" s="11"/>
      <c r="R19" s="11"/>
      <c r="S19" s="167"/>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68">
        <f>SUM(D19:BN19)</f>
        <v>0</v>
      </c>
      <c r="BP19" s="76" t="s">
        <v>14</v>
      </c>
      <c r="BQ19" s="82">
        <f>SUM(BO19+BO20)</f>
        <v>0</v>
      </c>
      <c r="BR19" s="40"/>
      <c r="BS19" s="40"/>
      <c r="BT19" s="40"/>
      <c r="BU19" s="40"/>
      <c r="BV19" s="40"/>
      <c r="BW19" s="40"/>
      <c r="BX19" s="40"/>
      <c r="BY19" s="40"/>
      <c r="BZ19" s="40"/>
      <c r="CA19" s="40"/>
      <c r="CB19" s="40"/>
      <c r="CC19" s="40"/>
      <c r="CD19" s="40"/>
      <c r="CE19" s="40"/>
      <c r="CF19" s="40"/>
      <c r="CG19" s="40"/>
      <c r="CH19" s="40"/>
      <c r="CI19" s="40">
        <f>SUM(BR19:CH19)</f>
        <v>0</v>
      </c>
      <c r="CJ19" s="76" t="s">
        <v>14</v>
      </c>
      <c r="CK19" s="41">
        <f>SUM(CI19+CI20)</f>
        <v>0</v>
      </c>
      <c r="CL19" s="76" t="s">
        <v>14</v>
      </c>
      <c r="CM19" s="28">
        <f>SUM(BQ19+CK19)</f>
        <v>0</v>
      </c>
      <c r="CO19" s="5">
        <v>13</v>
      </c>
      <c r="CP19" s="265">
        <f>VLOOKUP(CO19,A7:B187,2)</f>
        <v>0</v>
      </c>
      <c r="CQ19" s="45">
        <f>SUM(BQ55)</f>
        <v>0</v>
      </c>
      <c r="CR19" s="45">
        <f>SUM(CK55)</f>
        <v>0</v>
      </c>
      <c r="CS19" s="45">
        <f t="shared" si="9"/>
        <v>0</v>
      </c>
      <c r="CU19" s="214"/>
      <c r="CV19" s="216"/>
      <c r="CW19" s="217"/>
      <c r="CX19" s="217"/>
      <c r="CY19" s="217"/>
      <c r="CZ19" s="214"/>
    </row>
    <row r="20" spans="1:104" x14ac:dyDescent="0.25">
      <c r="A20" s="34"/>
      <c r="B20" s="336"/>
      <c r="C20" s="139" t="s">
        <v>5</v>
      </c>
      <c r="D20" s="11"/>
      <c r="E20" s="11"/>
      <c r="F20" s="11"/>
      <c r="G20" s="11"/>
      <c r="H20" s="11"/>
      <c r="I20" s="11"/>
      <c r="J20" s="11"/>
      <c r="K20" s="11"/>
      <c r="L20" s="11"/>
      <c r="M20" s="11"/>
      <c r="N20" s="11"/>
      <c r="O20" s="11"/>
      <c r="P20" s="11"/>
      <c r="Q20" s="11"/>
      <c r="R20" s="11"/>
      <c r="S20" s="167"/>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68">
        <f>SUM(D20:BN20)</f>
        <v>0</v>
      </c>
      <c r="BP20" s="76" t="s">
        <v>15</v>
      </c>
      <c r="BQ20" s="83">
        <f>SUM(D22:BN22)</f>
        <v>0</v>
      </c>
      <c r="BR20" s="40"/>
      <c r="BS20" s="40"/>
      <c r="BT20" s="40"/>
      <c r="BU20" s="40"/>
      <c r="BV20" s="40"/>
      <c r="BW20" s="40"/>
      <c r="BX20" s="40"/>
      <c r="BY20" s="40"/>
      <c r="BZ20" s="40"/>
      <c r="CA20" s="40"/>
      <c r="CB20" s="40"/>
      <c r="CC20" s="40"/>
      <c r="CD20" s="40"/>
      <c r="CE20" s="40"/>
      <c r="CF20" s="40"/>
      <c r="CG20" s="40"/>
      <c r="CH20" s="40"/>
      <c r="CI20" s="40">
        <f>SUM(BR20:CH20)</f>
        <v>0</v>
      </c>
      <c r="CJ20" s="76" t="s">
        <v>15</v>
      </c>
      <c r="CK20" s="70">
        <f>SUM(BR22:CH22)</f>
        <v>0</v>
      </c>
      <c r="CL20" s="76" t="s">
        <v>15</v>
      </c>
      <c r="CM20" s="71">
        <f>SUM(CK20+BQ20)</f>
        <v>0</v>
      </c>
      <c r="CO20" s="5">
        <v>14</v>
      </c>
      <c r="CP20" s="265">
        <f>VLOOKUP(CO20,A7:B187,2)</f>
        <v>0</v>
      </c>
      <c r="CQ20" s="45">
        <f>SUM(BQ59)</f>
        <v>0</v>
      </c>
      <c r="CR20" s="45">
        <f>SUM(CK59)</f>
        <v>0</v>
      </c>
      <c r="CS20" s="45">
        <f t="shared" si="9"/>
        <v>0</v>
      </c>
      <c r="CU20" s="214"/>
      <c r="CV20" s="214"/>
      <c r="CW20" s="217"/>
      <c r="CX20" s="217"/>
      <c r="CY20" s="217"/>
      <c r="CZ20" s="214"/>
    </row>
    <row r="21" spans="1:104" x14ac:dyDescent="0.25">
      <c r="B21" s="336"/>
      <c r="C21" s="136"/>
      <c r="D21" s="11">
        <v>0</v>
      </c>
      <c r="E21" s="11">
        <v>0</v>
      </c>
      <c r="F21" s="11">
        <v>0</v>
      </c>
      <c r="G21" s="11">
        <v>0</v>
      </c>
      <c r="H21" s="11">
        <v>0</v>
      </c>
      <c r="I21" s="11">
        <v>0</v>
      </c>
      <c r="J21" s="11">
        <v>0</v>
      </c>
      <c r="K21" s="11">
        <v>0</v>
      </c>
      <c r="L21" s="11">
        <v>0</v>
      </c>
      <c r="M21" s="11">
        <v>0</v>
      </c>
      <c r="N21" s="11">
        <v>0</v>
      </c>
      <c r="O21" s="11">
        <v>0</v>
      </c>
      <c r="P21" s="11">
        <v>0</v>
      </c>
      <c r="Q21" s="11">
        <v>0</v>
      </c>
      <c r="R21" s="11">
        <v>0</v>
      </c>
      <c r="S21" s="11">
        <v>0</v>
      </c>
      <c r="T21" s="11">
        <v>0</v>
      </c>
      <c r="U21" s="11">
        <v>0</v>
      </c>
      <c r="V21" s="11">
        <v>0</v>
      </c>
      <c r="W21" s="11">
        <v>0</v>
      </c>
      <c r="X21" s="11">
        <v>0</v>
      </c>
      <c r="Y21" s="11">
        <v>0</v>
      </c>
      <c r="Z21" s="11">
        <v>0</v>
      </c>
      <c r="AA21" s="11">
        <v>0</v>
      </c>
      <c r="AB21" s="11">
        <v>0</v>
      </c>
      <c r="AC21" s="11">
        <v>0</v>
      </c>
      <c r="AD21" s="11">
        <v>0</v>
      </c>
      <c r="AE21" s="11">
        <v>0</v>
      </c>
      <c r="AF21" s="11">
        <v>0</v>
      </c>
      <c r="AG21" s="11">
        <v>0</v>
      </c>
      <c r="AH21" s="11">
        <v>0</v>
      </c>
      <c r="AI21" s="11">
        <v>0</v>
      </c>
      <c r="AJ21" s="11">
        <v>0</v>
      </c>
      <c r="AK21" s="11">
        <v>0</v>
      </c>
      <c r="AL21" s="11">
        <v>0</v>
      </c>
      <c r="AM21" s="11">
        <v>0</v>
      </c>
      <c r="AN21" s="11">
        <v>0</v>
      </c>
      <c r="AO21" s="11">
        <v>0</v>
      </c>
      <c r="AP21" s="11">
        <v>0</v>
      </c>
      <c r="AQ21" s="11">
        <v>0</v>
      </c>
      <c r="AR21" s="11">
        <v>0</v>
      </c>
      <c r="AS21" s="11">
        <v>0</v>
      </c>
      <c r="AT21" s="11">
        <v>0</v>
      </c>
      <c r="AU21" s="11">
        <v>0</v>
      </c>
      <c r="AV21" s="11">
        <v>0</v>
      </c>
      <c r="AW21" s="11">
        <v>0</v>
      </c>
      <c r="AX21" s="11">
        <v>0</v>
      </c>
      <c r="AY21" s="11">
        <v>0</v>
      </c>
      <c r="AZ21" s="11">
        <v>0</v>
      </c>
      <c r="BA21" s="11">
        <v>0</v>
      </c>
      <c r="BB21" s="11">
        <v>0</v>
      </c>
      <c r="BC21" s="11">
        <v>0</v>
      </c>
      <c r="BD21" s="11">
        <v>0</v>
      </c>
      <c r="BE21" s="11">
        <v>0</v>
      </c>
      <c r="BF21" s="11">
        <v>0</v>
      </c>
      <c r="BG21" s="11">
        <v>0</v>
      </c>
      <c r="BH21" s="11">
        <v>0</v>
      </c>
      <c r="BI21" s="11">
        <v>0</v>
      </c>
      <c r="BJ21" s="11">
        <v>0</v>
      </c>
      <c r="BK21" s="11">
        <v>0</v>
      </c>
      <c r="BL21" s="11">
        <v>0</v>
      </c>
      <c r="BM21" s="11">
        <v>0</v>
      </c>
      <c r="BN21" s="11">
        <v>0</v>
      </c>
      <c r="BO21" s="174"/>
      <c r="BP21" s="76" t="s">
        <v>16</v>
      </c>
      <c r="BQ21" s="84">
        <f>SUM(C21:BN21)</f>
        <v>0</v>
      </c>
      <c r="BR21" s="11">
        <v>0</v>
      </c>
      <c r="BS21" s="11">
        <v>0</v>
      </c>
      <c r="BT21" s="11">
        <v>0</v>
      </c>
      <c r="BU21" s="11">
        <v>0</v>
      </c>
      <c r="BV21" s="11">
        <v>0</v>
      </c>
      <c r="BW21" s="11">
        <v>0</v>
      </c>
      <c r="BX21" s="11">
        <v>0</v>
      </c>
      <c r="BY21" s="11">
        <v>0</v>
      </c>
      <c r="BZ21" s="11">
        <v>0</v>
      </c>
      <c r="CA21" s="11">
        <v>0</v>
      </c>
      <c r="CB21" s="11">
        <v>0</v>
      </c>
      <c r="CC21" s="11">
        <v>0</v>
      </c>
      <c r="CD21" s="11">
        <v>0</v>
      </c>
      <c r="CE21" s="11">
        <v>0</v>
      </c>
      <c r="CF21" s="11">
        <v>0</v>
      </c>
      <c r="CG21" s="11">
        <v>0</v>
      </c>
      <c r="CH21" s="11">
        <v>0</v>
      </c>
      <c r="CI21" s="175"/>
      <c r="CJ21" s="76" t="s">
        <v>16</v>
      </c>
      <c r="CK21" s="46">
        <f>SUM(BR21:CI21)</f>
        <v>0</v>
      </c>
      <c r="CL21" s="76" t="s">
        <v>16</v>
      </c>
      <c r="CM21" s="46">
        <f>SUM(CK21+BQ21)</f>
        <v>0</v>
      </c>
      <c r="CO21" s="5">
        <v>15</v>
      </c>
      <c r="CP21" s="265">
        <f>VLOOKUP(CO21,A7:B187,2)</f>
        <v>0</v>
      </c>
      <c r="CQ21" s="45">
        <f>SUM(BQ63)</f>
        <v>0</v>
      </c>
      <c r="CR21" s="45">
        <f>SUM(CK63)</f>
        <v>0</v>
      </c>
      <c r="CS21" s="45">
        <f t="shared" si="9"/>
        <v>0</v>
      </c>
      <c r="CU21" s="214"/>
      <c r="CV21" s="214"/>
      <c r="CW21" s="217"/>
      <c r="CX21" s="217"/>
      <c r="CY21" s="217"/>
      <c r="CZ21" s="214"/>
    </row>
    <row r="22" spans="1:104" x14ac:dyDescent="0.25">
      <c r="B22" s="337"/>
      <c r="C22" s="136"/>
      <c r="D22" s="11">
        <f t="shared" ref="D22:BN22" si="19">SUM((D19+D20)*D21)</f>
        <v>0</v>
      </c>
      <c r="E22" s="11">
        <f t="shared" si="19"/>
        <v>0</v>
      </c>
      <c r="F22" s="11">
        <f t="shared" si="19"/>
        <v>0</v>
      </c>
      <c r="G22" s="11">
        <f t="shared" si="19"/>
        <v>0</v>
      </c>
      <c r="H22" s="11">
        <f t="shared" si="19"/>
        <v>0</v>
      </c>
      <c r="I22" s="11">
        <f t="shared" si="19"/>
        <v>0</v>
      </c>
      <c r="J22" s="11">
        <f t="shared" si="19"/>
        <v>0</v>
      </c>
      <c r="K22" s="11">
        <f t="shared" si="19"/>
        <v>0</v>
      </c>
      <c r="L22" s="11">
        <f t="shared" si="19"/>
        <v>0</v>
      </c>
      <c r="M22" s="11">
        <f t="shared" si="19"/>
        <v>0</v>
      </c>
      <c r="N22" s="11">
        <f t="shared" si="19"/>
        <v>0</v>
      </c>
      <c r="O22" s="11">
        <f t="shared" si="19"/>
        <v>0</v>
      </c>
      <c r="P22" s="11">
        <f t="shared" si="19"/>
        <v>0</v>
      </c>
      <c r="Q22" s="11">
        <f t="shared" si="19"/>
        <v>0</v>
      </c>
      <c r="R22" s="11">
        <f t="shared" si="19"/>
        <v>0</v>
      </c>
      <c r="S22" s="11">
        <f t="shared" si="19"/>
        <v>0</v>
      </c>
      <c r="T22" s="11">
        <f t="shared" si="19"/>
        <v>0</v>
      </c>
      <c r="U22" s="11">
        <f t="shared" si="19"/>
        <v>0</v>
      </c>
      <c r="V22" s="11">
        <f t="shared" si="19"/>
        <v>0</v>
      </c>
      <c r="W22" s="11">
        <f t="shared" si="19"/>
        <v>0</v>
      </c>
      <c r="X22" s="11">
        <f t="shared" si="19"/>
        <v>0</v>
      </c>
      <c r="Y22" s="11">
        <f t="shared" si="19"/>
        <v>0</v>
      </c>
      <c r="Z22" s="11">
        <f t="shared" si="19"/>
        <v>0</v>
      </c>
      <c r="AA22" s="11">
        <f t="shared" si="19"/>
        <v>0</v>
      </c>
      <c r="AB22" s="11">
        <f t="shared" si="19"/>
        <v>0</v>
      </c>
      <c r="AC22" s="11">
        <f t="shared" si="19"/>
        <v>0</v>
      </c>
      <c r="AD22" s="11">
        <f t="shared" si="19"/>
        <v>0</v>
      </c>
      <c r="AE22" s="11">
        <f t="shared" si="19"/>
        <v>0</v>
      </c>
      <c r="AF22" s="11">
        <f t="shared" si="19"/>
        <v>0</v>
      </c>
      <c r="AG22" s="11">
        <f t="shared" si="19"/>
        <v>0</v>
      </c>
      <c r="AH22" s="11">
        <f t="shared" si="19"/>
        <v>0</v>
      </c>
      <c r="AI22" s="11">
        <f t="shared" si="19"/>
        <v>0</v>
      </c>
      <c r="AJ22" s="11">
        <f t="shared" si="19"/>
        <v>0</v>
      </c>
      <c r="AK22" s="11">
        <f t="shared" si="19"/>
        <v>0</v>
      </c>
      <c r="AL22" s="11">
        <f t="shared" si="19"/>
        <v>0</v>
      </c>
      <c r="AM22" s="11">
        <f t="shared" si="19"/>
        <v>0</v>
      </c>
      <c r="AN22" s="11">
        <f t="shared" si="19"/>
        <v>0</v>
      </c>
      <c r="AO22" s="11">
        <f t="shared" si="19"/>
        <v>0</v>
      </c>
      <c r="AP22" s="11">
        <f t="shared" si="19"/>
        <v>0</v>
      </c>
      <c r="AQ22" s="11">
        <f t="shared" si="19"/>
        <v>0</v>
      </c>
      <c r="AR22" s="11">
        <f t="shared" si="19"/>
        <v>0</v>
      </c>
      <c r="AS22" s="11">
        <f t="shared" si="19"/>
        <v>0</v>
      </c>
      <c r="AT22" s="11">
        <f t="shared" si="19"/>
        <v>0</v>
      </c>
      <c r="AU22" s="11">
        <f t="shared" si="19"/>
        <v>0</v>
      </c>
      <c r="AV22" s="11">
        <f t="shared" si="19"/>
        <v>0</v>
      </c>
      <c r="AW22" s="11">
        <f t="shared" si="19"/>
        <v>0</v>
      </c>
      <c r="AX22" s="11">
        <f t="shared" si="19"/>
        <v>0</v>
      </c>
      <c r="AY22" s="11">
        <f t="shared" si="19"/>
        <v>0</v>
      </c>
      <c r="AZ22" s="11">
        <f t="shared" si="19"/>
        <v>0</v>
      </c>
      <c r="BA22" s="11">
        <f t="shared" si="19"/>
        <v>0</v>
      </c>
      <c r="BB22" s="11">
        <f t="shared" si="19"/>
        <v>0</v>
      </c>
      <c r="BC22" s="11">
        <f t="shared" si="19"/>
        <v>0</v>
      </c>
      <c r="BD22" s="11">
        <f t="shared" si="19"/>
        <v>0</v>
      </c>
      <c r="BE22" s="11">
        <f t="shared" si="19"/>
        <v>0</v>
      </c>
      <c r="BF22" s="11">
        <f t="shared" si="19"/>
        <v>0</v>
      </c>
      <c r="BG22" s="11">
        <f t="shared" si="19"/>
        <v>0</v>
      </c>
      <c r="BH22" s="11">
        <f t="shared" si="19"/>
        <v>0</v>
      </c>
      <c r="BI22" s="11">
        <f t="shared" ref="BI22:BJ22" si="20">SUM((BI19+BI20)*BI21)</f>
        <v>0</v>
      </c>
      <c r="BJ22" s="11">
        <f t="shared" si="20"/>
        <v>0</v>
      </c>
      <c r="BK22" s="11">
        <f t="shared" si="19"/>
        <v>0</v>
      </c>
      <c r="BL22" s="11">
        <f t="shared" si="19"/>
        <v>0</v>
      </c>
      <c r="BM22" s="11">
        <f t="shared" si="19"/>
        <v>0</v>
      </c>
      <c r="BN22" s="11">
        <f t="shared" si="19"/>
        <v>0</v>
      </c>
      <c r="BO22" s="174"/>
      <c r="BP22" s="76" t="s">
        <v>27</v>
      </c>
      <c r="BQ22" s="84">
        <f>COUNTIF(D19:BN19,"&gt;0")</f>
        <v>0</v>
      </c>
      <c r="BR22" s="11">
        <f t="shared" ref="BR22:CH22" si="21">SUM((BR19+BR20)*BR21)</f>
        <v>0</v>
      </c>
      <c r="BS22" s="11">
        <f t="shared" si="21"/>
        <v>0</v>
      </c>
      <c r="BT22" s="11">
        <f t="shared" si="21"/>
        <v>0</v>
      </c>
      <c r="BU22" s="11">
        <f t="shared" si="21"/>
        <v>0</v>
      </c>
      <c r="BV22" s="11">
        <f t="shared" si="21"/>
        <v>0</v>
      </c>
      <c r="BW22" s="11">
        <f t="shared" si="21"/>
        <v>0</v>
      </c>
      <c r="BX22" s="11">
        <f t="shared" si="21"/>
        <v>0</v>
      </c>
      <c r="BY22" s="11">
        <f t="shared" si="21"/>
        <v>0</v>
      </c>
      <c r="BZ22" s="11">
        <f t="shared" si="21"/>
        <v>0</v>
      </c>
      <c r="CA22" s="11">
        <f t="shared" si="21"/>
        <v>0</v>
      </c>
      <c r="CB22" s="11">
        <f t="shared" si="21"/>
        <v>0</v>
      </c>
      <c r="CC22" s="11">
        <f t="shared" si="21"/>
        <v>0</v>
      </c>
      <c r="CD22" s="11">
        <f t="shared" si="21"/>
        <v>0</v>
      </c>
      <c r="CE22" s="11">
        <f t="shared" si="21"/>
        <v>0</v>
      </c>
      <c r="CF22" s="11">
        <f t="shared" si="21"/>
        <v>0</v>
      </c>
      <c r="CG22" s="11">
        <f t="shared" si="21"/>
        <v>0</v>
      </c>
      <c r="CH22" s="11">
        <f t="shared" si="21"/>
        <v>0</v>
      </c>
      <c r="CI22" s="175"/>
      <c r="CJ22" s="76" t="s">
        <v>28</v>
      </c>
      <c r="CK22" s="46">
        <f>COUNTIF(BR19:CH19,"&gt;0")</f>
        <v>0</v>
      </c>
      <c r="CL22" s="76" t="s">
        <v>27</v>
      </c>
      <c r="CM22" s="46">
        <f>SUM(CK22+BQ22)</f>
        <v>0</v>
      </c>
      <c r="CO22" s="5">
        <v>16</v>
      </c>
      <c r="CP22" s="265">
        <f>VLOOKUP(CO22,A7:B187,2)</f>
        <v>0</v>
      </c>
      <c r="CQ22" s="45">
        <f>SUM(BQ67)</f>
        <v>0</v>
      </c>
      <c r="CR22" s="45">
        <f>SUM(CK67)</f>
        <v>0</v>
      </c>
      <c r="CS22" s="45">
        <f t="shared" si="9"/>
        <v>0</v>
      </c>
      <c r="CU22" s="214"/>
      <c r="CV22" s="214"/>
      <c r="CW22" s="217"/>
      <c r="CX22" s="217"/>
      <c r="CY22" s="217"/>
      <c r="CZ22" s="214"/>
    </row>
    <row r="23" spans="1:104" x14ac:dyDescent="0.25">
      <c r="A23" s="135">
        <v>5</v>
      </c>
      <c r="B23" s="335" t="str">
        <f>VLOOKUP(A23,'Numéro licences'!$A$4:$B$32,2)</f>
        <v>FRANQUET Françoise</v>
      </c>
      <c r="C23" s="66" t="s">
        <v>4</v>
      </c>
      <c r="D23" s="11"/>
      <c r="E23" s="11"/>
      <c r="F23" s="11"/>
      <c r="G23" s="11"/>
      <c r="H23" s="11"/>
      <c r="I23" s="166"/>
      <c r="J23" s="11"/>
      <c r="K23" s="11"/>
      <c r="L23" s="11"/>
      <c r="M23" s="11"/>
      <c r="N23" s="11"/>
      <c r="O23" s="11"/>
      <c r="P23" s="11"/>
      <c r="Q23" s="11"/>
      <c r="R23" s="11"/>
      <c r="S23" s="167"/>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68">
        <f>SUM(D23:BN23)</f>
        <v>0</v>
      </c>
      <c r="BP23" s="76" t="s">
        <v>14</v>
      </c>
      <c r="BQ23" s="82">
        <f>SUM(BO23+BO24)</f>
        <v>0</v>
      </c>
      <c r="BR23" s="16"/>
      <c r="BS23" s="40"/>
      <c r="BT23" s="40"/>
      <c r="BU23" s="40"/>
      <c r="BV23" s="40"/>
      <c r="BW23" s="40"/>
      <c r="BX23" s="40"/>
      <c r="BY23" s="40"/>
      <c r="BZ23" s="40"/>
      <c r="CA23" s="40"/>
      <c r="CB23" s="40"/>
      <c r="CC23" s="40"/>
      <c r="CD23" s="40"/>
      <c r="CE23" s="40"/>
      <c r="CF23" s="40"/>
      <c r="CG23" s="40"/>
      <c r="CH23" s="40"/>
      <c r="CI23" s="40">
        <f>SUM(BR23:CH23)</f>
        <v>0</v>
      </c>
      <c r="CJ23" s="76" t="s">
        <v>14</v>
      </c>
      <c r="CK23" s="41">
        <f>SUM(CI23+CI24)</f>
        <v>0</v>
      </c>
      <c r="CL23" s="76" t="s">
        <v>14</v>
      </c>
      <c r="CM23" s="28">
        <f>SUM(BQ23+CK23)</f>
        <v>0</v>
      </c>
      <c r="CO23" s="5">
        <v>17</v>
      </c>
      <c r="CP23" s="160">
        <f>VLOOKUP(CO23,A7:B187,2)</f>
        <v>0</v>
      </c>
      <c r="CQ23" s="45">
        <f>SUM(BQ71)</f>
        <v>0</v>
      </c>
      <c r="CR23" s="45">
        <f>SUM(CK71)</f>
        <v>0</v>
      </c>
      <c r="CS23" s="45">
        <f t="shared" si="9"/>
        <v>0</v>
      </c>
      <c r="CU23" s="214"/>
      <c r="CV23" s="214"/>
      <c r="CW23" s="217"/>
      <c r="CX23" s="217"/>
      <c r="CY23" s="217"/>
      <c r="CZ23" s="214"/>
    </row>
    <row r="24" spans="1:104" x14ac:dyDescent="0.25">
      <c r="A24" s="34"/>
      <c r="B24" s="336"/>
      <c r="C24" s="66" t="s">
        <v>5</v>
      </c>
      <c r="D24" s="11"/>
      <c r="E24" s="11"/>
      <c r="F24" s="11"/>
      <c r="G24" s="11"/>
      <c r="H24" s="11"/>
      <c r="I24" s="11"/>
      <c r="J24" s="11"/>
      <c r="K24" s="11"/>
      <c r="L24" s="11"/>
      <c r="M24" s="11"/>
      <c r="N24" s="11"/>
      <c r="O24" s="11"/>
      <c r="P24" s="11"/>
      <c r="Q24" s="11"/>
      <c r="R24" s="11"/>
      <c r="S24" s="167"/>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68">
        <f>SUM(D24:BN24)</f>
        <v>0</v>
      </c>
      <c r="BP24" s="76" t="s">
        <v>15</v>
      </c>
      <c r="BQ24" s="83">
        <f>SUM(D26:BN26)</f>
        <v>0</v>
      </c>
      <c r="BR24" s="16"/>
      <c r="BS24" s="40"/>
      <c r="BT24" s="40"/>
      <c r="BU24" s="40"/>
      <c r="BV24" s="40"/>
      <c r="BW24" s="40"/>
      <c r="BX24" s="40"/>
      <c r="BY24" s="40"/>
      <c r="BZ24" s="40"/>
      <c r="CA24" s="40"/>
      <c r="CB24" s="40"/>
      <c r="CC24" s="40"/>
      <c r="CD24" s="40"/>
      <c r="CE24" s="40"/>
      <c r="CF24" s="40"/>
      <c r="CG24" s="40"/>
      <c r="CH24" s="40"/>
      <c r="CI24" s="40">
        <f>SUM(BR24:CH24)</f>
        <v>0</v>
      </c>
      <c r="CJ24" s="76" t="s">
        <v>15</v>
      </c>
      <c r="CK24" s="70">
        <f>SUM(BR26:CH26)</f>
        <v>0</v>
      </c>
      <c r="CL24" s="76" t="s">
        <v>15</v>
      </c>
      <c r="CM24" s="71">
        <f>SUM(CK24+BQ24)</f>
        <v>0</v>
      </c>
      <c r="CO24" s="5">
        <v>18</v>
      </c>
      <c r="CP24" s="265">
        <f>VLOOKUP(CO24,A7:B187,2)</f>
        <v>0</v>
      </c>
      <c r="CQ24" s="45">
        <f>SUM(BQ75)</f>
        <v>0</v>
      </c>
      <c r="CR24" s="45">
        <f>SUM(CK75)</f>
        <v>0</v>
      </c>
      <c r="CS24" s="45">
        <f t="shared" si="9"/>
        <v>0</v>
      </c>
      <c r="CU24" s="214"/>
      <c r="CV24" s="214"/>
      <c r="CW24" s="217"/>
      <c r="CX24" s="217"/>
      <c r="CY24" s="217"/>
      <c r="CZ24" s="214"/>
    </row>
    <row r="25" spans="1:104" x14ac:dyDescent="0.25">
      <c r="B25" s="336"/>
      <c r="C25" s="4"/>
      <c r="D25" s="11">
        <v>0</v>
      </c>
      <c r="E25" s="11">
        <v>0</v>
      </c>
      <c r="F25" s="11">
        <v>0</v>
      </c>
      <c r="G25" s="11">
        <v>0</v>
      </c>
      <c r="H25" s="11">
        <v>0</v>
      </c>
      <c r="I25" s="11">
        <v>0</v>
      </c>
      <c r="J25" s="11">
        <v>0</v>
      </c>
      <c r="K25" s="11">
        <v>0</v>
      </c>
      <c r="L25" s="11">
        <v>0</v>
      </c>
      <c r="M25" s="11">
        <v>0</v>
      </c>
      <c r="N25" s="11">
        <v>0</v>
      </c>
      <c r="O25" s="11">
        <v>0</v>
      </c>
      <c r="P25" s="11">
        <v>0</v>
      </c>
      <c r="Q25" s="11">
        <v>0</v>
      </c>
      <c r="R25" s="11">
        <v>0</v>
      </c>
      <c r="S25" s="11">
        <v>0</v>
      </c>
      <c r="T25" s="11">
        <v>0</v>
      </c>
      <c r="U25" s="11">
        <v>0</v>
      </c>
      <c r="V25" s="11">
        <v>0</v>
      </c>
      <c r="W25" s="11">
        <v>0</v>
      </c>
      <c r="X25" s="11">
        <v>0</v>
      </c>
      <c r="Y25" s="11">
        <v>0</v>
      </c>
      <c r="Z25" s="11">
        <v>0</v>
      </c>
      <c r="AA25" s="11">
        <v>0</v>
      </c>
      <c r="AB25" s="11">
        <v>0</v>
      </c>
      <c r="AC25" s="11">
        <v>0</v>
      </c>
      <c r="AD25" s="11">
        <v>0</v>
      </c>
      <c r="AE25" s="11">
        <v>0</v>
      </c>
      <c r="AF25" s="11">
        <v>0</v>
      </c>
      <c r="AG25" s="11">
        <v>0</v>
      </c>
      <c r="AH25" s="11">
        <v>0</v>
      </c>
      <c r="AI25" s="11">
        <v>0</v>
      </c>
      <c r="AJ25" s="11">
        <v>0</v>
      </c>
      <c r="AK25" s="11">
        <v>0</v>
      </c>
      <c r="AL25" s="11">
        <v>0</v>
      </c>
      <c r="AM25" s="11">
        <v>0</v>
      </c>
      <c r="AN25" s="11">
        <v>0</v>
      </c>
      <c r="AO25" s="11">
        <v>0</v>
      </c>
      <c r="AP25" s="11">
        <v>0</v>
      </c>
      <c r="AQ25" s="11">
        <v>0</v>
      </c>
      <c r="AR25" s="11">
        <v>0</v>
      </c>
      <c r="AS25" s="11">
        <v>0</v>
      </c>
      <c r="AT25" s="11">
        <v>0</v>
      </c>
      <c r="AU25" s="11">
        <v>0</v>
      </c>
      <c r="AV25" s="11">
        <v>0</v>
      </c>
      <c r="AW25" s="11">
        <v>0</v>
      </c>
      <c r="AX25" s="11">
        <v>0</v>
      </c>
      <c r="AY25" s="11">
        <v>0</v>
      </c>
      <c r="AZ25" s="11">
        <v>0</v>
      </c>
      <c r="BA25" s="11">
        <v>0</v>
      </c>
      <c r="BB25" s="11">
        <v>0</v>
      </c>
      <c r="BC25" s="11">
        <v>0</v>
      </c>
      <c r="BD25" s="11">
        <v>0</v>
      </c>
      <c r="BE25" s="11">
        <v>0</v>
      </c>
      <c r="BF25" s="11">
        <v>0</v>
      </c>
      <c r="BG25" s="11">
        <v>0</v>
      </c>
      <c r="BH25" s="11">
        <v>0</v>
      </c>
      <c r="BI25" s="11">
        <v>0</v>
      </c>
      <c r="BJ25" s="11">
        <v>0</v>
      </c>
      <c r="BK25" s="11">
        <v>0</v>
      </c>
      <c r="BL25" s="11">
        <v>0</v>
      </c>
      <c r="BM25" s="11">
        <v>0</v>
      </c>
      <c r="BN25" s="11">
        <v>0</v>
      </c>
      <c r="BO25" s="174"/>
      <c r="BP25" s="76" t="s">
        <v>16</v>
      </c>
      <c r="BQ25" s="84">
        <f>SUM(C25:BN25)</f>
        <v>0</v>
      </c>
      <c r="BR25" s="11">
        <v>0</v>
      </c>
      <c r="BS25" s="11">
        <v>0</v>
      </c>
      <c r="BT25" s="11">
        <v>0</v>
      </c>
      <c r="BU25" s="11">
        <v>0</v>
      </c>
      <c r="BV25" s="11">
        <v>0</v>
      </c>
      <c r="BW25" s="11">
        <v>0</v>
      </c>
      <c r="BX25" s="11">
        <v>0</v>
      </c>
      <c r="BY25" s="11">
        <v>0</v>
      </c>
      <c r="BZ25" s="11">
        <v>0</v>
      </c>
      <c r="CA25" s="11">
        <v>0</v>
      </c>
      <c r="CB25" s="11">
        <v>0</v>
      </c>
      <c r="CC25" s="11">
        <v>0</v>
      </c>
      <c r="CD25" s="11">
        <v>0</v>
      </c>
      <c r="CE25" s="11">
        <v>0</v>
      </c>
      <c r="CF25" s="11">
        <v>0</v>
      </c>
      <c r="CG25" s="11">
        <v>0</v>
      </c>
      <c r="CH25" s="11">
        <v>0</v>
      </c>
      <c r="CI25" s="175"/>
      <c r="CJ25" s="76" t="s">
        <v>16</v>
      </c>
      <c r="CK25" s="46">
        <f>SUM(BR25:CI25)</f>
        <v>0</v>
      </c>
      <c r="CL25" s="76" t="s">
        <v>16</v>
      </c>
      <c r="CM25" s="46">
        <f>SUM(CK25+BQ25)</f>
        <v>0</v>
      </c>
      <c r="CO25" s="5">
        <v>19</v>
      </c>
      <c r="CP25" s="160">
        <f>VLOOKUP(CO25,A7:B187,2)</f>
        <v>0</v>
      </c>
      <c r="CQ25" s="45">
        <f>SUM(BQ79)</f>
        <v>0</v>
      </c>
      <c r="CR25" s="45">
        <f>SUM(CK79)</f>
        <v>0</v>
      </c>
      <c r="CS25" s="45">
        <f t="shared" si="9"/>
        <v>0</v>
      </c>
      <c r="CU25" s="214"/>
      <c r="CV25" s="214"/>
      <c r="CW25" s="231"/>
      <c r="CX25" s="231"/>
      <c r="CY25" s="231"/>
      <c r="CZ25" s="214"/>
    </row>
    <row r="26" spans="1:104" x14ac:dyDescent="0.25">
      <c r="B26" s="337"/>
      <c r="C26" s="4"/>
      <c r="D26" s="11">
        <f t="shared" ref="D26:BN26" si="22">SUM((D23+D24)*D25)</f>
        <v>0</v>
      </c>
      <c r="E26" s="11">
        <f t="shared" si="22"/>
        <v>0</v>
      </c>
      <c r="F26" s="11">
        <f t="shared" si="22"/>
        <v>0</v>
      </c>
      <c r="G26" s="11">
        <f t="shared" si="22"/>
        <v>0</v>
      </c>
      <c r="H26" s="11">
        <f t="shared" si="22"/>
        <v>0</v>
      </c>
      <c r="I26" s="11">
        <f t="shared" si="22"/>
        <v>0</v>
      </c>
      <c r="J26" s="11">
        <f t="shared" si="22"/>
        <v>0</v>
      </c>
      <c r="K26" s="11">
        <f t="shared" si="22"/>
        <v>0</v>
      </c>
      <c r="L26" s="11">
        <f t="shared" si="22"/>
        <v>0</v>
      </c>
      <c r="M26" s="11">
        <f t="shared" si="22"/>
        <v>0</v>
      </c>
      <c r="N26" s="11">
        <f t="shared" si="22"/>
        <v>0</v>
      </c>
      <c r="O26" s="11">
        <f t="shared" si="22"/>
        <v>0</v>
      </c>
      <c r="P26" s="11">
        <f t="shared" si="22"/>
        <v>0</v>
      </c>
      <c r="Q26" s="11">
        <f t="shared" si="22"/>
        <v>0</v>
      </c>
      <c r="R26" s="11">
        <f t="shared" si="22"/>
        <v>0</v>
      </c>
      <c r="S26" s="11">
        <v>0</v>
      </c>
      <c r="T26" s="11">
        <f t="shared" si="22"/>
        <v>0</v>
      </c>
      <c r="U26" s="11">
        <f t="shared" si="22"/>
        <v>0</v>
      </c>
      <c r="V26" s="11">
        <f t="shared" si="22"/>
        <v>0</v>
      </c>
      <c r="W26" s="11">
        <f t="shared" si="22"/>
        <v>0</v>
      </c>
      <c r="X26" s="11">
        <f t="shared" si="22"/>
        <v>0</v>
      </c>
      <c r="Y26" s="11">
        <f t="shared" si="22"/>
        <v>0</v>
      </c>
      <c r="Z26" s="11">
        <f t="shared" si="22"/>
        <v>0</v>
      </c>
      <c r="AA26" s="11">
        <f t="shared" si="22"/>
        <v>0</v>
      </c>
      <c r="AB26" s="11">
        <f t="shared" si="22"/>
        <v>0</v>
      </c>
      <c r="AC26" s="11">
        <f t="shared" si="22"/>
        <v>0</v>
      </c>
      <c r="AD26" s="11">
        <f t="shared" si="22"/>
        <v>0</v>
      </c>
      <c r="AE26" s="11">
        <f t="shared" si="22"/>
        <v>0</v>
      </c>
      <c r="AF26" s="11">
        <f t="shared" si="22"/>
        <v>0</v>
      </c>
      <c r="AG26" s="11">
        <f t="shared" si="22"/>
        <v>0</v>
      </c>
      <c r="AH26" s="11">
        <f t="shared" si="22"/>
        <v>0</v>
      </c>
      <c r="AI26" s="11">
        <f t="shared" si="22"/>
        <v>0</v>
      </c>
      <c r="AJ26" s="11">
        <f t="shared" si="22"/>
        <v>0</v>
      </c>
      <c r="AK26" s="11">
        <f t="shared" si="22"/>
        <v>0</v>
      </c>
      <c r="AL26" s="11">
        <f t="shared" si="22"/>
        <v>0</v>
      </c>
      <c r="AM26" s="11">
        <f t="shared" si="22"/>
        <v>0</v>
      </c>
      <c r="AN26" s="11">
        <f t="shared" si="22"/>
        <v>0</v>
      </c>
      <c r="AO26" s="11">
        <f t="shared" si="22"/>
        <v>0</v>
      </c>
      <c r="AP26" s="11">
        <f t="shared" si="22"/>
        <v>0</v>
      </c>
      <c r="AQ26" s="11">
        <f t="shared" si="22"/>
        <v>0</v>
      </c>
      <c r="AR26" s="11">
        <f t="shared" si="22"/>
        <v>0</v>
      </c>
      <c r="AS26" s="11">
        <f t="shared" si="22"/>
        <v>0</v>
      </c>
      <c r="AT26" s="11">
        <f t="shared" si="22"/>
        <v>0</v>
      </c>
      <c r="AU26" s="11">
        <f t="shared" si="22"/>
        <v>0</v>
      </c>
      <c r="AV26" s="11">
        <f t="shared" si="22"/>
        <v>0</v>
      </c>
      <c r="AW26" s="11">
        <f t="shared" si="22"/>
        <v>0</v>
      </c>
      <c r="AX26" s="11">
        <f t="shared" si="22"/>
        <v>0</v>
      </c>
      <c r="AY26" s="11">
        <f t="shared" si="22"/>
        <v>0</v>
      </c>
      <c r="AZ26" s="11">
        <f t="shared" si="22"/>
        <v>0</v>
      </c>
      <c r="BA26" s="11">
        <f t="shared" si="22"/>
        <v>0</v>
      </c>
      <c r="BB26" s="11">
        <f t="shared" si="22"/>
        <v>0</v>
      </c>
      <c r="BC26" s="11">
        <f t="shared" si="22"/>
        <v>0</v>
      </c>
      <c r="BD26" s="11">
        <f t="shared" si="22"/>
        <v>0</v>
      </c>
      <c r="BE26" s="11">
        <f t="shared" si="22"/>
        <v>0</v>
      </c>
      <c r="BF26" s="11">
        <f t="shared" si="22"/>
        <v>0</v>
      </c>
      <c r="BG26" s="11">
        <f t="shared" si="22"/>
        <v>0</v>
      </c>
      <c r="BH26" s="11">
        <f t="shared" si="22"/>
        <v>0</v>
      </c>
      <c r="BI26" s="11">
        <f t="shared" ref="BI26:BJ26" si="23">SUM((BI23+BI24)*BI25)</f>
        <v>0</v>
      </c>
      <c r="BJ26" s="11">
        <f t="shared" si="23"/>
        <v>0</v>
      </c>
      <c r="BK26" s="11">
        <f t="shared" si="22"/>
        <v>0</v>
      </c>
      <c r="BL26" s="11">
        <f t="shared" si="22"/>
        <v>0</v>
      </c>
      <c r="BM26" s="11">
        <f t="shared" si="22"/>
        <v>0</v>
      </c>
      <c r="BN26" s="11">
        <f t="shared" si="22"/>
        <v>0</v>
      </c>
      <c r="BO26" s="174"/>
      <c r="BP26" s="76" t="s">
        <v>27</v>
      </c>
      <c r="BQ26" s="84">
        <f>COUNTIF(D23:BN23,"&gt;0")</f>
        <v>0</v>
      </c>
      <c r="BR26" s="11">
        <f t="shared" ref="BR26:CH26" si="24">SUM((BR23+BR24)*BR25)</f>
        <v>0</v>
      </c>
      <c r="BS26" s="11">
        <f t="shared" si="24"/>
        <v>0</v>
      </c>
      <c r="BT26" s="11">
        <f t="shared" si="24"/>
        <v>0</v>
      </c>
      <c r="BU26" s="11">
        <f t="shared" si="24"/>
        <v>0</v>
      </c>
      <c r="BV26" s="11">
        <f t="shared" si="24"/>
        <v>0</v>
      </c>
      <c r="BW26" s="11">
        <f t="shared" si="24"/>
        <v>0</v>
      </c>
      <c r="BX26" s="11">
        <f t="shared" si="24"/>
        <v>0</v>
      </c>
      <c r="BY26" s="11">
        <f t="shared" si="24"/>
        <v>0</v>
      </c>
      <c r="BZ26" s="11">
        <f t="shared" si="24"/>
        <v>0</v>
      </c>
      <c r="CA26" s="11">
        <f t="shared" si="24"/>
        <v>0</v>
      </c>
      <c r="CB26" s="11">
        <f t="shared" si="24"/>
        <v>0</v>
      </c>
      <c r="CC26" s="11">
        <f t="shared" si="24"/>
        <v>0</v>
      </c>
      <c r="CD26" s="11">
        <f t="shared" si="24"/>
        <v>0</v>
      </c>
      <c r="CE26" s="11">
        <f t="shared" si="24"/>
        <v>0</v>
      </c>
      <c r="CF26" s="11">
        <f t="shared" si="24"/>
        <v>0</v>
      </c>
      <c r="CG26" s="11">
        <f t="shared" si="24"/>
        <v>0</v>
      </c>
      <c r="CH26" s="11">
        <f t="shared" si="24"/>
        <v>0</v>
      </c>
      <c r="CI26" s="175"/>
      <c r="CJ26" s="76" t="s">
        <v>28</v>
      </c>
      <c r="CK26" s="46">
        <f>COUNTIF(BR23:CH23,"&gt;0")</f>
        <v>0</v>
      </c>
      <c r="CL26" s="76" t="s">
        <v>27</v>
      </c>
      <c r="CM26" s="46">
        <f>SUM(CK26+BQ26)</f>
        <v>0</v>
      </c>
      <c r="CO26" s="5">
        <v>20</v>
      </c>
      <c r="CP26" s="265">
        <f>VLOOKUP(CO26,A7:B187,2)</f>
        <v>0</v>
      </c>
      <c r="CQ26" s="45">
        <f>SUM(BQ83)</f>
        <v>0</v>
      </c>
      <c r="CR26" s="45">
        <f>SUM(CK83)</f>
        <v>0</v>
      </c>
      <c r="CS26" s="45">
        <f t="shared" si="9"/>
        <v>0</v>
      </c>
      <c r="CU26" s="214"/>
      <c r="CV26" s="214"/>
      <c r="CW26" s="217"/>
      <c r="CX26" s="217"/>
      <c r="CY26" s="217"/>
      <c r="CZ26" s="214"/>
    </row>
    <row r="27" spans="1:104" x14ac:dyDescent="0.25">
      <c r="A27" s="135">
        <v>6</v>
      </c>
      <c r="B27" s="335" t="str">
        <f>VLOOKUP(A27,'Numéro licences'!$A$4:$B$32,2)</f>
        <v>GIAUX Annie</v>
      </c>
      <c r="C27" s="66" t="s">
        <v>4</v>
      </c>
      <c r="D27" s="11"/>
      <c r="E27" s="11"/>
      <c r="F27" s="11"/>
      <c r="G27" s="11"/>
      <c r="H27" s="11"/>
      <c r="I27" s="166"/>
      <c r="J27" s="11"/>
      <c r="K27" s="11"/>
      <c r="L27" s="11"/>
      <c r="M27" s="11"/>
      <c r="N27" s="11"/>
      <c r="O27" s="11"/>
      <c r="P27" s="11"/>
      <c r="Q27" s="11"/>
      <c r="R27" s="11"/>
      <c r="S27" s="167"/>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68">
        <f>SUM(D27:BN27)</f>
        <v>0</v>
      </c>
      <c r="BP27" s="76" t="s">
        <v>14</v>
      </c>
      <c r="BQ27" s="82">
        <f>SUM(BO27+BO28)</f>
        <v>0</v>
      </c>
      <c r="BR27" s="16"/>
      <c r="BS27" s="40"/>
      <c r="BT27" s="40"/>
      <c r="BU27" s="40"/>
      <c r="BV27" s="40"/>
      <c r="BW27" s="40"/>
      <c r="BX27" s="40"/>
      <c r="BY27" s="40"/>
      <c r="BZ27" s="40"/>
      <c r="CA27" s="40"/>
      <c r="CB27" s="40"/>
      <c r="CC27" s="40"/>
      <c r="CD27" s="40"/>
      <c r="CE27" s="40"/>
      <c r="CF27" s="40"/>
      <c r="CG27" s="40"/>
      <c r="CH27" s="40"/>
      <c r="CI27" s="40">
        <f>SUM(BR27:CH27)</f>
        <v>0</v>
      </c>
      <c r="CJ27" s="76" t="s">
        <v>14</v>
      </c>
      <c r="CK27" s="41">
        <f>SUM(CI27+CI28)</f>
        <v>0</v>
      </c>
      <c r="CL27" s="76" t="s">
        <v>14</v>
      </c>
      <c r="CM27" s="28">
        <f>SUM(BQ27+CK27)</f>
        <v>0</v>
      </c>
      <c r="CO27" s="5">
        <v>21</v>
      </c>
      <c r="CP27" s="265">
        <f>VLOOKUP(CO27,A7:B187,2)</f>
        <v>0</v>
      </c>
      <c r="CQ27" s="45">
        <f>SUM(BQ87)</f>
        <v>0</v>
      </c>
      <c r="CR27" s="45">
        <f>SUM(CK87)</f>
        <v>0</v>
      </c>
      <c r="CS27" s="45">
        <f t="shared" si="9"/>
        <v>0</v>
      </c>
      <c r="CU27" s="214"/>
      <c r="CV27" s="214"/>
      <c r="CW27" s="217"/>
      <c r="CX27" s="217"/>
      <c r="CY27" s="217"/>
      <c r="CZ27" s="214"/>
    </row>
    <row r="28" spans="1:104" x14ac:dyDescent="0.25">
      <c r="A28" s="34"/>
      <c r="B28" s="336"/>
      <c r="C28" s="66" t="s">
        <v>5</v>
      </c>
      <c r="D28" s="11"/>
      <c r="E28" s="11"/>
      <c r="F28" s="11"/>
      <c r="G28" s="11"/>
      <c r="H28" s="11"/>
      <c r="I28" s="11"/>
      <c r="J28" s="11"/>
      <c r="K28" s="11"/>
      <c r="L28" s="11"/>
      <c r="M28" s="11"/>
      <c r="N28" s="11"/>
      <c r="O28" s="11"/>
      <c r="P28" s="11"/>
      <c r="Q28" s="11"/>
      <c r="R28" s="11"/>
      <c r="S28" s="167"/>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68">
        <f>SUM(D28:BN28)</f>
        <v>0</v>
      </c>
      <c r="BP28" s="76" t="s">
        <v>15</v>
      </c>
      <c r="BQ28" s="83">
        <f>SUM(D30:BN30)</f>
        <v>0</v>
      </c>
      <c r="BR28" s="16"/>
      <c r="BS28" s="40"/>
      <c r="BT28" s="40"/>
      <c r="BU28" s="40"/>
      <c r="BV28" s="40"/>
      <c r="BW28" s="40"/>
      <c r="BX28" s="40"/>
      <c r="BY28" s="40"/>
      <c r="BZ28" s="40"/>
      <c r="CA28" s="40"/>
      <c r="CB28" s="40"/>
      <c r="CC28" s="40"/>
      <c r="CD28" s="40"/>
      <c r="CE28" s="40"/>
      <c r="CF28" s="40"/>
      <c r="CG28" s="40"/>
      <c r="CH28" s="40"/>
      <c r="CI28" s="40">
        <f>SUM(BR28:CH28)</f>
        <v>0</v>
      </c>
      <c r="CJ28" s="76" t="s">
        <v>15</v>
      </c>
      <c r="CK28" s="70">
        <f>SUM(BR30:CH30)</f>
        <v>0</v>
      </c>
      <c r="CL28" s="76" t="s">
        <v>15</v>
      </c>
      <c r="CM28" s="71">
        <f>SUM(CK28+BQ28)</f>
        <v>0</v>
      </c>
      <c r="CO28" s="5">
        <v>22</v>
      </c>
      <c r="CP28" s="265">
        <f>VLOOKUP(CO28,A7:B187,2)</f>
        <v>0</v>
      </c>
      <c r="CQ28" s="45">
        <f>SUM(BQ91)</f>
        <v>0</v>
      </c>
      <c r="CR28" s="45">
        <f>SUM(CK91)</f>
        <v>0</v>
      </c>
      <c r="CS28" s="45">
        <f t="shared" si="9"/>
        <v>0</v>
      </c>
      <c r="CU28" s="214"/>
      <c r="CV28" s="214"/>
      <c r="CW28" s="217"/>
      <c r="CX28" s="217"/>
      <c r="CY28" s="217"/>
      <c r="CZ28" s="214"/>
    </row>
    <row r="29" spans="1:104" x14ac:dyDescent="0.25">
      <c r="B29" s="336"/>
      <c r="C29" s="4"/>
      <c r="D29" s="11">
        <v>0</v>
      </c>
      <c r="E29" s="11">
        <v>0</v>
      </c>
      <c r="F29" s="11">
        <v>0</v>
      </c>
      <c r="G29" s="11">
        <v>0</v>
      </c>
      <c r="H29" s="11">
        <v>0</v>
      </c>
      <c r="I29" s="11">
        <v>0</v>
      </c>
      <c r="J29" s="11">
        <v>0</v>
      </c>
      <c r="K29" s="11">
        <v>0</v>
      </c>
      <c r="L29" s="11">
        <v>0</v>
      </c>
      <c r="M29" s="11">
        <v>0</v>
      </c>
      <c r="N29" s="11">
        <v>0</v>
      </c>
      <c r="O29" s="11">
        <v>0</v>
      </c>
      <c r="P29" s="11">
        <v>0</v>
      </c>
      <c r="Q29" s="11">
        <v>0</v>
      </c>
      <c r="R29" s="11">
        <v>0</v>
      </c>
      <c r="S29" s="11">
        <v>0</v>
      </c>
      <c r="T29" s="11">
        <v>0</v>
      </c>
      <c r="U29" s="11">
        <v>0</v>
      </c>
      <c r="V29" s="11">
        <v>0</v>
      </c>
      <c r="W29" s="11">
        <v>0</v>
      </c>
      <c r="X29" s="11">
        <v>0</v>
      </c>
      <c r="Y29" s="11">
        <v>0</v>
      </c>
      <c r="Z29" s="11">
        <v>0</v>
      </c>
      <c r="AA29" s="11">
        <v>0</v>
      </c>
      <c r="AB29" s="11">
        <v>0</v>
      </c>
      <c r="AC29" s="11">
        <v>0</v>
      </c>
      <c r="AD29" s="11">
        <v>0</v>
      </c>
      <c r="AE29" s="11">
        <v>0</v>
      </c>
      <c r="AF29" s="11">
        <v>0</v>
      </c>
      <c r="AG29" s="11">
        <v>0</v>
      </c>
      <c r="AH29" s="11">
        <v>0</v>
      </c>
      <c r="AI29" s="11">
        <v>0</v>
      </c>
      <c r="AJ29" s="11">
        <v>0</v>
      </c>
      <c r="AK29" s="11">
        <v>0</v>
      </c>
      <c r="AL29" s="11">
        <v>0</v>
      </c>
      <c r="AM29" s="11">
        <v>0</v>
      </c>
      <c r="AN29" s="11">
        <v>0</v>
      </c>
      <c r="AO29" s="11">
        <v>0</v>
      </c>
      <c r="AP29" s="11">
        <v>0</v>
      </c>
      <c r="AQ29" s="11">
        <v>0</v>
      </c>
      <c r="AR29" s="11">
        <v>0</v>
      </c>
      <c r="AS29" s="11">
        <v>0</v>
      </c>
      <c r="AT29" s="11">
        <v>0</v>
      </c>
      <c r="AU29" s="11">
        <v>0</v>
      </c>
      <c r="AV29" s="11">
        <v>0</v>
      </c>
      <c r="AW29" s="11">
        <v>0</v>
      </c>
      <c r="AX29" s="11">
        <v>0</v>
      </c>
      <c r="AY29" s="11">
        <v>0</v>
      </c>
      <c r="AZ29" s="11">
        <v>0</v>
      </c>
      <c r="BA29" s="11">
        <v>0</v>
      </c>
      <c r="BB29" s="11">
        <v>0</v>
      </c>
      <c r="BC29" s="11">
        <v>0</v>
      </c>
      <c r="BD29" s="11">
        <v>0</v>
      </c>
      <c r="BE29" s="11">
        <v>0</v>
      </c>
      <c r="BF29" s="11">
        <v>0</v>
      </c>
      <c r="BG29" s="11">
        <v>0</v>
      </c>
      <c r="BH29" s="11">
        <v>0</v>
      </c>
      <c r="BI29" s="11">
        <v>0</v>
      </c>
      <c r="BJ29" s="11">
        <v>0</v>
      </c>
      <c r="BK29" s="11">
        <v>0</v>
      </c>
      <c r="BL29" s="11">
        <v>0</v>
      </c>
      <c r="BM29" s="11">
        <v>0</v>
      </c>
      <c r="BN29" s="11">
        <v>0</v>
      </c>
      <c r="BO29" s="174"/>
      <c r="BP29" s="76" t="s">
        <v>16</v>
      </c>
      <c r="BQ29" s="84">
        <f>SUM(C29:BN29)</f>
        <v>0</v>
      </c>
      <c r="BR29" s="11">
        <v>0</v>
      </c>
      <c r="BS29" s="11">
        <v>0</v>
      </c>
      <c r="BT29" s="11">
        <v>0</v>
      </c>
      <c r="BU29" s="11">
        <v>0</v>
      </c>
      <c r="BV29" s="11">
        <v>0</v>
      </c>
      <c r="BW29" s="11">
        <v>0</v>
      </c>
      <c r="BX29" s="11">
        <v>0</v>
      </c>
      <c r="BY29" s="11">
        <v>0</v>
      </c>
      <c r="BZ29" s="11">
        <v>0</v>
      </c>
      <c r="CA29" s="11">
        <v>0</v>
      </c>
      <c r="CB29" s="11">
        <v>0</v>
      </c>
      <c r="CC29" s="11">
        <v>0</v>
      </c>
      <c r="CD29" s="11">
        <v>0</v>
      </c>
      <c r="CE29" s="11">
        <v>0</v>
      </c>
      <c r="CF29" s="11">
        <v>0</v>
      </c>
      <c r="CG29" s="11">
        <v>0</v>
      </c>
      <c r="CH29" s="11">
        <v>0</v>
      </c>
      <c r="CI29" s="175"/>
      <c r="CJ29" s="76" t="s">
        <v>16</v>
      </c>
      <c r="CK29" s="46">
        <f>SUM(BR29:CI29)</f>
        <v>0</v>
      </c>
      <c r="CL29" s="76" t="s">
        <v>16</v>
      </c>
      <c r="CM29" s="46">
        <f>SUM(CK29+BQ29)</f>
        <v>0</v>
      </c>
      <c r="CO29" s="5">
        <v>23</v>
      </c>
      <c r="CP29" s="265">
        <f>VLOOKUP(CO29,A7:B187,2)</f>
        <v>0</v>
      </c>
      <c r="CQ29" s="45">
        <f>SUM(BQ95)</f>
        <v>0</v>
      </c>
      <c r="CR29" s="45">
        <f>SUM(CK95)</f>
        <v>0</v>
      </c>
      <c r="CS29" s="45">
        <f t="shared" si="9"/>
        <v>0</v>
      </c>
      <c r="CU29" s="214"/>
      <c r="CV29" s="214"/>
      <c r="CW29" s="217"/>
      <c r="CX29" s="217"/>
      <c r="CY29" s="217"/>
      <c r="CZ29" s="214"/>
    </row>
    <row r="30" spans="1:104" x14ac:dyDescent="0.25">
      <c r="B30" s="337"/>
      <c r="C30" s="4"/>
      <c r="D30" s="11">
        <f t="shared" ref="D30:BN30" si="25">SUM((D27+D28)*D29)</f>
        <v>0</v>
      </c>
      <c r="E30" s="11">
        <f t="shared" si="25"/>
        <v>0</v>
      </c>
      <c r="F30" s="11">
        <f t="shared" si="25"/>
        <v>0</v>
      </c>
      <c r="G30" s="11">
        <f t="shared" si="25"/>
        <v>0</v>
      </c>
      <c r="H30" s="11">
        <f t="shared" si="25"/>
        <v>0</v>
      </c>
      <c r="I30" s="11">
        <f t="shared" si="25"/>
        <v>0</v>
      </c>
      <c r="J30" s="11">
        <f t="shared" si="25"/>
        <v>0</v>
      </c>
      <c r="K30" s="11">
        <f t="shared" si="25"/>
        <v>0</v>
      </c>
      <c r="L30" s="11">
        <f t="shared" si="25"/>
        <v>0</v>
      </c>
      <c r="M30" s="11">
        <f t="shared" si="25"/>
        <v>0</v>
      </c>
      <c r="N30" s="11">
        <f t="shared" si="25"/>
        <v>0</v>
      </c>
      <c r="O30" s="11">
        <f t="shared" si="25"/>
        <v>0</v>
      </c>
      <c r="P30" s="11">
        <f t="shared" si="25"/>
        <v>0</v>
      </c>
      <c r="Q30" s="11">
        <f t="shared" si="25"/>
        <v>0</v>
      </c>
      <c r="R30" s="11">
        <f t="shared" si="25"/>
        <v>0</v>
      </c>
      <c r="S30" s="11">
        <f t="shared" si="25"/>
        <v>0</v>
      </c>
      <c r="T30" s="11">
        <f t="shared" si="25"/>
        <v>0</v>
      </c>
      <c r="U30" s="11">
        <f t="shared" si="25"/>
        <v>0</v>
      </c>
      <c r="V30" s="11">
        <f t="shared" si="25"/>
        <v>0</v>
      </c>
      <c r="W30" s="11">
        <f t="shared" si="25"/>
        <v>0</v>
      </c>
      <c r="X30" s="11">
        <f t="shared" si="25"/>
        <v>0</v>
      </c>
      <c r="Y30" s="11">
        <f t="shared" si="25"/>
        <v>0</v>
      </c>
      <c r="Z30" s="11">
        <f t="shared" si="25"/>
        <v>0</v>
      </c>
      <c r="AA30" s="11">
        <f t="shared" si="25"/>
        <v>0</v>
      </c>
      <c r="AB30" s="11">
        <f t="shared" si="25"/>
        <v>0</v>
      </c>
      <c r="AC30" s="11">
        <f t="shared" si="25"/>
        <v>0</v>
      </c>
      <c r="AD30" s="11">
        <f t="shared" si="25"/>
        <v>0</v>
      </c>
      <c r="AE30" s="11">
        <f t="shared" si="25"/>
        <v>0</v>
      </c>
      <c r="AF30" s="11">
        <f t="shared" si="25"/>
        <v>0</v>
      </c>
      <c r="AG30" s="11">
        <f t="shared" si="25"/>
        <v>0</v>
      </c>
      <c r="AH30" s="11">
        <f t="shared" si="25"/>
        <v>0</v>
      </c>
      <c r="AI30" s="11">
        <f t="shared" si="25"/>
        <v>0</v>
      </c>
      <c r="AJ30" s="11">
        <f t="shared" si="25"/>
        <v>0</v>
      </c>
      <c r="AK30" s="11">
        <f t="shared" si="25"/>
        <v>0</v>
      </c>
      <c r="AL30" s="11">
        <f t="shared" si="25"/>
        <v>0</v>
      </c>
      <c r="AM30" s="11">
        <f t="shared" si="25"/>
        <v>0</v>
      </c>
      <c r="AN30" s="11">
        <f t="shared" si="25"/>
        <v>0</v>
      </c>
      <c r="AO30" s="11">
        <f t="shared" si="25"/>
        <v>0</v>
      </c>
      <c r="AP30" s="11">
        <f t="shared" si="25"/>
        <v>0</v>
      </c>
      <c r="AQ30" s="11">
        <f t="shared" si="25"/>
        <v>0</v>
      </c>
      <c r="AR30" s="11">
        <f t="shared" si="25"/>
        <v>0</v>
      </c>
      <c r="AS30" s="11">
        <f t="shared" si="25"/>
        <v>0</v>
      </c>
      <c r="AT30" s="11">
        <f t="shared" si="25"/>
        <v>0</v>
      </c>
      <c r="AU30" s="11">
        <f t="shared" si="25"/>
        <v>0</v>
      </c>
      <c r="AV30" s="11">
        <f t="shared" si="25"/>
        <v>0</v>
      </c>
      <c r="AW30" s="11">
        <f t="shared" si="25"/>
        <v>0</v>
      </c>
      <c r="AX30" s="11">
        <f t="shared" si="25"/>
        <v>0</v>
      </c>
      <c r="AY30" s="11">
        <f t="shared" si="25"/>
        <v>0</v>
      </c>
      <c r="AZ30" s="11">
        <f t="shared" si="25"/>
        <v>0</v>
      </c>
      <c r="BA30" s="11">
        <f t="shared" si="25"/>
        <v>0</v>
      </c>
      <c r="BB30" s="11">
        <f t="shared" si="25"/>
        <v>0</v>
      </c>
      <c r="BC30" s="11">
        <f t="shared" si="25"/>
        <v>0</v>
      </c>
      <c r="BD30" s="11">
        <f t="shared" si="25"/>
        <v>0</v>
      </c>
      <c r="BE30" s="11">
        <f t="shared" si="25"/>
        <v>0</v>
      </c>
      <c r="BF30" s="11">
        <f t="shared" si="25"/>
        <v>0</v>
      </c>
      <c r="BG30" s="11">
        <f t="shared" si="25"/>
        <v>0</v>
      </c>
      <c r="BH30" s="11">
        <f t="shared" si="25"/>
        <v>0</v>
      </c>
      <c r="BI30" s="11">
        <f t="shared" ref="BI30:BJ30" si="26">SUM((BI27+BI28)*BI29)</f>
        <v>0</v>
      </c>
      <c r="BJ30" s="11">
        <f t="shared" si="26"/>
        <v>0</v>
      </c>
      <c r="BK30" s="11">
        <f t="shared" si="25"/>
        <v>0</v>
      </c>
      <c r="BL30" s="11">
        <f t="shared" si="25"/>
        <v>0</v>
      </c>
      <c r="BM30" s="11">
        <f t="shared" si="25"/>
        <v>0</v>
      </c>
      <c r="BN30" s="11">
        <f t="shared" si="25"/>
        <v>0</v>
      </c>
      <c r="BO30" s="174"/>
      <c r="BP30" s="76" t="s">
        <v>27</v>
      </c>
      <c r="BQ30" s="84">
        <f>COUNTIF(D27:BN27,"&gt;0")</f>
        <v>0</v>
      </c>
      <c r="BR30" s="11">
        <f t="shared" ref="BR30:CH30" si="27">SUM((BR27+BR28)*BR29)</f>
        <v>0</v>
      </c>
      <c r="BS30" s="11">
        <f t="shared" si="27"/>
        <v>0</v>
      </c>
      <c r="BT30" s="11">
        <f t="shared" si="27"/>
        <v>0</v>
      </c>
      <c r="BU30" s="11">
        <f t="shared" si="27"/>
        <v>0</v>
      </c>
      <c r="BV30" s="11">
        <f t="shared" si="27"/>
        <v>0</v>
      </c>
      <c r="BW30" s="11">
        <f t="shared" si="27"/>
        <v>0</v>
      </c>
      <c r="BX30" s="11">
        <f t="shared" si="27"/>
        <v>0</v>
      </c>
      <c r="BY30" s="11">
        <f t="shared" si="27"/>
        <v>0</v>
      </c>
      <c r="BZ30" s="11">
        <f t="shared" si="27"/>
        <v>0</v>
      </c>
      <c r="CA30" s="11">
        <f t="shared" si="27"/>
        <v>0</v>
      </c>
      <c r="CB30" s="11">
        <f t="shared" si="27"/>
        <v>0</v>
      </c>
      <c r="CC30" s="11">
        <f t="shared" si="27"/>
        <v>0</v>
      </c>
      <c r="CD30" s="11">
        <f t="shared" si="27"/>
        <v>0</v>
      </c>
      <c r="CE30" s="11">
        <f t="shared" si="27"/>
        <v>0</v>
      </c>
      <c r="CF30" s="11">
        <f t="shared" si="27"/>
        <v>0</v>
      </c>
      <c r="CG30" s="11">
        <f t="shared" si="27"/>
        <v>0</v>
      </c>
      <c r="CH30" s="11">
        <f t="shared" si="27"/>
        <v>0</v>
      </c>
      <c r="CI30" s="175"/>
      <c r="CJ30" s="76" t="s">
        <v>28</v>
      </c>
      <c r="CK30" s="46">
        <f>COUNTIF(BR27:CH27,"&gt;0")</f>
        <v>0</v>
      </c>
      <c r="CL30" s="76" t="s">
        <v>27</v>
      </c>
      <c r="CM30" s="46">
        <f>SUM(CK30+BQ30)</f>
        <v>0</v>
      </c>
      <c r="CO30" s="5">
        <v>24</v>
      </c>
      <c r="CP30" s="265">
        <f>VLOOKUP(CO30,A7:B187,2)</f>
        <v>0</v>
      </c>
      <c r="CQ30" s="45">
        <f>SUM(BQ99)</f>
        <v>0</v>
      </c>
      <c r="CR30" s="45">
        <f>SUM(CK99)</f>
        <v>0</v>
      </c>
      <c r="CS30" s="45">
        <f t="shared" si="9"/>
        <v>0</v>
      </c>
      <c r="CU30" s="214"/>
      <c r="CV30" s="214"/>
      <c r="CW30" s="217"/>
      <c r="CX30" s="217"/>
      <c r="CY30" s="217"/>
      <c r="CZ30" s="214"/>
    </row>
    <row r="31" spans="1:104" x14ac:dyDescent="0.25">
      <c r="A31" s="135">
        <v>7</v>
      </c>
      <c r="B31" s="335" t="str">
        <f>VLOOKUP(A31,'Numéro licences'!$A$4:$B$32,2)</f>
        <v>GREGORICS Kathy</v>
      </c>
      <c r="C31" s="66" t="s">
        <v>4</v>
      </c>
      <c r="D31" s="11"/>
      <c r="E31" s="11"/>
      <c r="F31" s="11"/>
      <c r="G31" s="11"/>
      <c r="H31" s="11"/>
      <c r="I31" s="166"/>
      <c r="J31" s="11"/>
      <c r="K31" s="11"/>
      <c r="L31" s="11"/>
      <c r="M31" s="11"/>
      <c r="N31" s="11"/>
      <c r="O31" s="11"/>
      <c r="P31" s="11"/>
      <c r="Q31" s="11"/>
      <c r="R31" s="11"/>
      <c r="S31" s="167"/>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68">
        <f>SUM(D31:BN31)</f>
        <v>0</v>
      </c>
      <c r="BP31" s="76" t="s">
        <v>14</v>
      </c>
      <c r="BQ31" s="82">
        <f>SUM(BO31+BO32)</f>
        <v>0</v>
      </c>
      <c r="BR31" s="40">
        <v>454</v>
      </c>
      <c r="BS31" s="40"/>
      <c r="BT31" s="40"/>
      <c r="BU31" s="40"/>
      <c r="BV31" s="40"/>
      <c r="BW31" s="40"/>
      <c r="BX31" s="40"/>
      <c r="BY31" s="40"/>
      <c r="BZ31" s="40"/>
      <c r="CA31" s="40"/>
      <c r="CB31" s="40"/>
      <c r="CC31" s="40"/>
      <c r="CD31" s="40"/>
      <c r="CE31" s="40"/>
      <c r="CF31" s="40"/>
      <c r="CG31" s="40"/>
      <c r="CH31" s="40"/>
      <c r="CI31" s="40">
        <f>SUM(BR31:CH31)</f>
        <v>454</v>
      </c>
      <c r="CJ31" s="76" t="s">
        <v>14</v>
      </c>
      <c r="CK31" s="41">
        <f>SUM(CI31+CI32)</f>
        <v>579</v>
      </c>
      <c r="CL31" s="76" t="s">
        <v>14</v>
      </c>
      <c r="CM31" s="28">
        <f>SUM(BQ31+CK31)</f>
        <v>579</v>
      </c>
      <c r="CO31" s="5">
        <v>25</v>
      </c>
      <c r="CP31" s="265">
        <f>VLOOKUP(CO31,A7:B187,2)</f>
        <v>0</v>
      </c>
      <c r="CQ31" s="45">
        <f>SUM(BQ103)</f>
        <v>0</v>
      </c>
      <c r="CR31" s="45">
        <f>SUM(CK103)</f>
        <v>0</v>
      </c>
      <c r="CS31" s="45">
        <f t="shared" si="9"/>
        <v>0</v>
      </c>
      <c r="CU31" s="214"/>
      <c r="CV31" s="214"/>
      <c r="CW31" s="217"/>
      <c r="CX31" s="217"/>
      <c r="CY31" s="217"/>
      <c r="CZ31" s="214"/>
    </row>
    <row r="32" spans="1:104" x14ac:dyDescent="0.25">
      <c r="A32" s="34"/>
      <c r="B32" s="336"/>
      <c r="C32" s="66" t="s">
        <v>5</v>
      </c>
      <c r="D32" s="11"/>
      <c r="E32" s="11"/>
      <c r="F32" s="11"/>
      <c r="G32" s="11"/>
      <c r="H32" s="11"/>
      <c r="I32" s="11"/>
      <c r="J32" s="11"/>
      <c r="K32" s="11"/>
      <c r="L32" s="11"/>
      <c r="M32" s="11"/>
      <c r="N32" s="11"/>
      <c r="O32" s="11"/>
      <c r="P32" s="11"/>
      <c r="Q32" s="11"/>
      <c r="R32" s="11"/>
      <c r="S32" s="167"/>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68">
        <f>SUM(D32:BN32)</f>
        <v>0</v>
      </c>
      <c r="BP32" s="76" t="s">
        <v>15</v>
      </c>
      <c r="BQ32" s="83">
        <f>SUM(D34:BN34)</f>
        <v>0</v>
      </c>
      <c r="BR32" s="40">
        <v>125</v>
      </c>
      <c r="BS32" s="40"/>
      <c r="BT32" s="40"/>
      <c r="BU32" s="40"/>
      <c r="BV32" s="40"/>
      <c r="BW32" s="40"/>
      <c r="BX32" s="40"/>
      <c r="BY32" s="40"/>
      <c r="BZ32" s="40"/>
      <c r="CA32" s="40"/>
      <c r="CB32" s="40"/>
      <c r="CC32" s="40"/>
      <c r="CD32" s="40"/>
      <c r="CE32" s="40"/>
      <c r="CF32" s="40"/>
      <c r="CG32" s="40"/>
      <c r="CH32" s="40"/>
      <c r="CI32" s="40">
        <f>SUM(BR32:CH32)</f>
        <v>125</v>
      </c>
      <c r="CJ32" s="76" t="s">
        <v>15</v>
      </c>
      <c r="CK32" s="70">
        <f>SUM(BR34:CH34)</f>
        <v>579</v>
      </c>
      <c r="CL32" s="76" t="s">
        <v>15</v>
      </c>
      <c r="CM32" s="71">
        <f>SUM(CK32+BQ32)</f>
        <v>579</v>
      </c>
      <c r="CO32" s="5">
        <v>26</v>
      </c>
      <c r="CP32" s="265">
        <f>VLOOKUP(CO32,A7:B187,2)</f>
        <v>0</v>
      </c>
      <c r="CQ32" s="45">
        <f>SUM(BQ107)</f>
        <v>0</v>
      </c>
      <c r="CR32" s="45">
        <f>SUM(CK107)</f>
        <v>0</v>
      </c>
      <c r="CS32" s="45">
        <f t="shared" si="9"/>
        <v>0</v>
      </c>
      <c r="CU32" s="214"/>
      <c r="CV32" s="214"/>
      <c r="CW32" s="217"/>
      <c r="CX32" s="217"/>
      <c r="CY32" s="217"/>
      <c r="CZ32" s="214"/>
    </row>
    <row r="33" spans="1:104" x14ac:dyDescent="0.25">
      <c r="B33" s="336"/>
      <c r="C33" s="4"/>
      <c r="D33" s="11">
        <v>0</v>
      </c>
      <c r="E33" s="11">
        <v>0</v>
      </c>
      <c r="F33" s="11">
        <v>0</v>
      </c>
      <c r="G33" s="11">
        <v>0</v>
      </c>
      <c r="H33" s="11">
        <v>0</v>
      </c>
      <c r="I33" s="11">
        <v>0</v>
      </c>
      <c r="J33" s="11">
        <v>0</v>
      </c>
      <c r="K33" s="11">
        <v>0</v>
      </c>
      <c r="L33" s="11">
        <v>0</v>
      </c>
      <c r="M33" s="11">
        <v>0</v>
      </c>
      <c r="N33" s="11">
        <v>0</v>
      </c>
      <c r="O33" s="11">
        <v>0</v>
      </c>
      <c r="P33" s="11">
        <v>0</v>
      </c>
      <c r="Q33" s="11">
        <v>0</v>
      </c>
      <c r="R33" s="11">
        <v>0</v>
      </c>
      <c r="S33" s="11">
        <v>0</v>
      </c>
      <c r="T33" s="11">
        <v>0</v>
      </c>
      <c r="U33" s="11">
        <v>0</v>
      </c>
      <c r="V33" s="11">
        <v>0</v>
      </c>
      <c r="W33" s="11">
        <v>0</v>
      </c>
      <c r="X33" s="11">
        <v>0</v>
      </c>
      <c r="Y33" s="11">
        <v>0</v>
      </c>
      <c r="Z33" s="11">
        <v>0</v>
      </c>
      <c r="AA33" s="11">
        <v>0</v>
      </c>
      <c r="AB33" s="11">
        <v>0</v>
      </c>
      <c r="AC33" s="11">
        <v>0</v>
      </c>
      <c r="AD33" s="11">
        <v>0</v>
      </c>
      <c r="AE33" s="11">
        <v>0</v>
      </c>
      <c r="AF33" s="11">
        <v>0</v>
      </c>
      <c r="AG33" s="11">
        <v>0</v>
      </c>
      <c r="AH33" s="11">
        <v>0</v>
      </c>
      <c r="AI33" s="11">
        <v>0</v>
      </c>
      <c r="AJ33" s="11">
        <v>0</v>
      </c>
      <c r="AK33" s="11">
        <v>0</v>
      </c>
      <c r="AL33" s="11">
        <v>0</v>
      </c>
      <c r="AM33" s="11">
        <v>0</v>
      </c>
      <c r="AN33" s="11">
        <v>0</v>
      </c>
      <c r="AO33" s="11">
        <v>0</v>
      </c>
      <c r="AP33" s="11">
        <v>0</v>
      </c>
      <c r="AQ33" s="11">
        <v>0</v>
      </c>
      <c r="AR33" s="11">
        <v>0</v>
      </c>
      <c r="AS33" s="11">
        <v>0</v>
      </c>
      <c r="AT33" s="11">
        <v>0</v>
      </c>
      <c r="AU33" s="11">
        <v>0</v>
      </c>
      <c r="AV33" s="11">
        <v>0</v>
      </c>
      <c r="AW33" s="11">
        <v>0</v>
      </c>
      <c r="AX33" s="11">
        <v>0</v>
      </c>
      <c r="AY33" s="11">
        <v>0</v>
      </c>
      <c r="AZ33" s="11">
        <v>0</v>
      </c>
      <c r="BA33" s="11">
        <v>0</v>
      </c>
      <c r="BB33" s="11">
        <v>0</v>
      </c>
      <c r="BC33" s="11">
        <v>0</v>
      </c>
      <c r="BD33" s="11">
        <v>0</v>
      </c>
      <c r="BE33" s="11">
        <v>0</v>
      </c>
      <c r="BF33" s="11">
        <v>0</v>
      </c>
      <c r="BG33" s="11">
        <v>0</v>
      </c>
      <c r="BH33" s="11">
        <v>0</v>
      </c>
      <c r="BI33" s="11">
        <v>0</v>
      </c>
      <c r="BJ33" s="11">
        <v>0</v>
      </c>
      <c r="BK33" s="11">
        <v>0</v>
      </c>
      <c r="BL33" s="11">
        <v>0</v>
      </c>
      <c r="BM33" s="11">
        <v>0</v>
      </c>
      <c r="BN33" s="11">
        <v>0</v>
      </c>
      <c r="BO33" s="174"/>
      <c r="BP33" s="76" t="s">
        <v>16</v>
      </c>
      <c r="BQ33" s="84">
        <f>SUM(C33:BN33)</f>
        <v>0</v>
      </c>
      <c r="BR33" s="11">
        <v>1</v>
      </c>
      <c r="BS33" s="11">
        <v>0</v>
      </c>
      <c r="BT33" s="11">
        <v>0</v>
      </c>
      <c r="BU33" s="11">
        <v>0</v>
      </c>
      <c r="BV33" s="11">
        <v>0</v>
      </c>
      <c r="BW33" s="11">
        <v>0</v>
      </c>
      <c r="BX33" s="11">
        <v>0</v>
      </c>
      <c r="BY33" s="11">
        <v>0</v>
      </c>
      <c r="BZ33" s="11">
        <v>0</v>
      </c>
      <c r="CA33" s="11">
        <v>0</v>
      </c>
      <c r="CB33" s="11">
        <v>0</v>
      </c>
      <c r="CC33" s="11">
        <v>0</v>
      </c>
      <c r="CD33" s="11">
        <v>0</v>
      </c>
      <c r="CE33" s="11">
        <v>0</v>
      </c>
      <c r="CF33" s="11">
        <v>0</v>
      </c>
      <c r="CG33" s="11">
        <v>0</v>
      </c>
      <c r="CH33" s="11">
        <v>0</v>
      </c>
      <c r="CI33" s="175"/>
      <c r="CJ33" s="76" t="s">
        <v>16</v>
      </c>
      <c r="CK33" s="46">
        <f>SUM(BR33:CI33)</f>
        <v>1</v>
      </c>
      <c r="CL33" s="76" t="s">
        <v>16</v>
      </c>
      <c r="CM33" s="46">
        <f>SUM(CK33+BQ33)</f>
        <v>1</v>
      </c>
      <c r="CO33" s="5">
        <v>27</v>
      </c>
      <c r="CP33" s="266">
        <f>VLOOKUP(CO33,A7:B187,2)</f>
        <v>0</v>
      </c>
      <c r="CQ33" s="45">
        <f>SUM(BQ111)</f>
        <v>0</v>
      </c>
      <c r="CR33" s="45">
        <f>SUM(CK111)</f>
        <v>0</v>
      </c>
      <c r="CS33" s="45">
        <f t="shared" si="9"/>
        <v>0</v>
      </c>
      <c r="CU33" s="214"/>
      <c r="CV33" s="214"/>
      <c r="CW33" s="217"/>
      <c r="CX33" s="217"/>
      <c r="CY33" s="217"/>
      <c r="CZ33" s="214"/>
    </row>
    <row r="34" spans="1:104" x14ac:dyDescent="0.25">
      <c r="B34" s="337"/>
      <c r="C34" s="4"/>
      <c r="D34" s="11">
        <f t="shared" ref="D34:BN34" si="28">SUM((D31+D32)*D33)</f>
        <v>0</v>
      </c>
      <c r="E34" s="11">
        <f t="shared" si="28"/>
        <v>0</v>
      </c>
      <c r="F34" s="11">
        <f t="shared" si="28"/>
        <v>0</v>
      </c>
      <c r="G34" s="11">
        <f t="shared" si="28"/>
        <v>0</v>
      </c>
      <c r="H34" s="11">
        <f t="shared" si="28"/>
        <v>0</v>
      </c>
      <c r="I34" s="11">
        <f t="shared" si="28"/>
        <v>0</v>
      </c>
      <c r="J34" s="11">
        <f t="shared" si="28"/>
        <v>0</v>
      </c>
      <c r="K34" s="11">
        <f t="shared" si="28"/>
        <v>0</v>
      </c>
      <c r="L34" s="11">
        <f t="shared" si="28"/>
        <v>0</v>
      </c>
      <c r="M34" s="11">
        <f t="shared" si="28"/>
        <v>0</v>
      </c>
      <c r="N34" s="11">
        <f t="shared" si="28"/>
        <v>0</v>
      </c>
      <c r="O34" s="11">
        <f t="shared" si="28"/>
        <v>0</v>
      </c>
      <c r="P34" s="11">
        <f t="shared" si="28"/>
        <v>0</v>
      </c>
      <c r="Q34" s="11">
        <f t="shared" si="28"/>
        <v>0</v>
      </c>
      <c r="R34" s="11">
        <f t="shared" si="28"/>
        <v>0</v>
      </c>
      <c r="S34" s="11">
        <f t="shared" si="28"/>
        <v>0</v>
      </c>
      <c r="T34" s="11">
        <f t="shared" si="28"/>
        <v>0</v>
      </c>
      <c r="U34" s="11">
        <f t="shared" si="28"/>
        <v>0</v>
      </c>
      <c r="V34" s="11">
        <f t="shared" si="28"/>
        <v>0</v>
      </c>
      <c r="W34" s="11">
        <f t="shared" si="28"/>
        <v>0</v>
      </c>
      <c r="X34" s="11">
        <f t="shared" si="28"/>
        <v>0</v>
      </c>
      <c r="Y34" s="11">
        <f t="shared" si="28"/>
        <v>0</v>
      </c>
      <c r="Z34" s="11">
        <f t="shared" si="28"/>
        <v>0</v>
      </c>
      <c r="AA34" s="11">
        <f t="shared" si="28"/>
        <v>0</v>
      </c>
      <c r="AB34" s="11">
        <f t="shared" si="28"/>
        <v>0</v>
      </c>
      <c r="AC34" s="11">
        <f t="shared" si="28"/>
        <v>0</v>
      </c>
      <c r="AD34" s="11">
        <f t="shared" si="28"/>
        <v>0</v>
      </c>
      <c r="AE34" s="11">
        <f t="shared" si="28"/>
        <v>0</v>
      </c>
      <c r="AF34" s="11">
        <f t="shared" si="28"/>
        <v>0</v>
      </c>
      <c r="AG34" s="11">
        <f t="shared" si="28"/>
        <v>0</v>
      </c>
      <c r="AH34" s="11">
        <f t="shared" si="28"/>
        <v>0</v>
      </c>
      <c r="AI34" s="11">
        <f t="shared" si="28"/>
        <v>0</v>
      </c>
      <c r="AJ34" s="11">
        <f t="shared" si="28"/>
        <v>0</v>
      </c>
      <c r="AK34" s="11">
        <f t="shared" si="28"/>
        <v>0</v>
      </c>
      <c r="AL34" s="11">
        <f t="shared" si="28"/>
        <v>0</v>
      </c>
      <c r="AM34" s="11">
        <f t="shared" si="28"/>
        <v>0</v>
      </c>
      <c r="AN34" s="11">
        <f t="shared" si="28"/>
        <v>0</v>
      </c>
      <c r="AO34" s="11">
        <f t="shared" si="28"/>
        <v>0</v>
      </c>
      <c r="AP34" s="11">
        <f t="shared" si="28"/>
        <v>0</v>
      </c>
      <c r="AQ34" s="11">
        <f t="shared" si="28"/>
        <v>0</v>
      </c>
      <c r="AR34" s="11">
        <f t="shared" si="28"/>
        <v>0</v>
      </c>
      <c r="AS34" s="11">
        <f t="shared" si="28"/>
        <v>0</v>
      </c>
      <c r="AT34" s="11">
        <f t="shared" si="28"/>
        <v>0</v>
      </c>
      <c r="AU34" s="11">
        <f t="shared" si="28"/>
        <v>0</v>
      </c>
      <c r="AV34" s="11">
        <f t="shared" si="28"/>
        <v>0</v>
      </c>
      <c r="AW34" s="11">
        <f t="shared" si="28"/>
        <v>0</v>
      </c>
      <c r="AX34" s="11">
        <f t="shared" si="28"/>
        <v>0</v>
      </c>
      <c r="AY34" s="11">
        <f t="shared" si="28"/>
        <v>0</v>
      </c>
      <c r="AZ34" s="11">
        <f t="shared" si="28"/>
        <v>0</v>
      </c>
      <c r="BA34" s="11">
        <f t="shared" si="28"/>
        <v>0</v>
      </c>
      <c r="BB34" s="11">
        <f t="shared" si="28"/>
        <v>0</v>
      </c>
      <c r="BC34" s="11">
        <f t="shared" si="28"/>
        <v>0</v>
      </c>
      <c r="BD34" s="11">
        <f t="shared" si="28"/>
        <v>0</v>
      </c>
      <c r="BE34" s="11">
        <f t="shared" si="28"/>
        <v>0</v>
      </c>
      <c r="BF34" s="11">
        <f t="shared" si="28"/>
        <v>0</v>
      </c>
      <c r="BG34" s="11">
        <f t="shared" si="28"/>
        <v>0</v>
      </c>
      <c r="BH34" s="11">
        <f t="shared" si="28"/>
        <v>0</v>
      </c>
      <c r="BI34" s="11">
        <f t="shared" ref="BI34:BJ34" si="29">SUM((BI31+BI32)*BI33)</f>
        <v>0</v>
      </c>
      <c r="BJ34" s="11">
        <f t="shared" si="29"/>
        <v>0</v>
      </c>
      <c r="BK34" s="11">
        <f t="shared" si="28"/>
        <v>0</v>
      </c>
      <c r="BL34" s="11">
        <f t="shared" si="28"/>
        <v>0</v>
      </c>
      <c r="BM34" s="11">
        <f t="shared" si="28"/>
        <v>0</v>
      </c>
      <c r="BN34" s="11">
        <f t="shared" si="28"/>
        <v>0</v>
      </c>
      <c r="BO34" s="174"/>
      <c r="BP34" s="76" t="s">
        <v>27</v>
      </c>
      <c r="BQ34" s="84">
        <f>COUNTIF(D31:BN31,"&gt;0")</f>
        <v>0</v>
      </c>
      <c r="BR34" s="11">
        <f t="shared" ref="BR34:CH34" si="30">SUM((BR31+BR32)*BR33)</f>
        <v>579</v>
      </c>
      <c r="BS34" s="11">
        <f t="shared" si="30"/>
        <v>0</v>
      </c>
      <c r="BT34" s="11">
        <f t="shared" si="30"/>
        <v>0</v>
      </c>
      <c r="BU34" s="11">
        <f t="shared" si="30"/>
        <v>0</v>
      </c>
      <c r="BV34" s="11">
        <f t="shared" si="30"/>
        <v>0</v>
      </c>
      <c r="BW34" s="11">
        <f t="shared" si="30"/>
        <v>0</v>
      </c>
      <c r="BX34" s="11">
        <f t="shared" si="30"/>
        <v>0</v>
      </c>
      <c r="BY34" s="11">
        <f t="shared" si="30"/>
        <v>0</v>
      </c>
      <c r="BZ34" s="11">
        <f t="shared" si="30"/>
        <v>0</v>
      </c>
      <c r="CA34" s="11">
        <f t="shared" si="30"/>
        <v>0</v>
      </c>
      <c r="CB34" s="11">
        <f t="shared" si="30"/>
        <v>0</v>
      </c>
      <c r="CC34" s="11">
        <f t="shared" si="30"/>
        <v>0</v>
      </c>
      <c r="CD34" s="11">
        <f t="shared" si="30"/>
        <v>0</v>
      </c>
      <c r="CE34" s="11">
        <f t="shared" si="30"/>
        <v>0</v>
      </c>
      <c r="CF34" s="11">
        <f t="shared" si="30"/>
        <v>0</v>
      </c>
      <c r="CG34" s="11">
        <f t="shared" si="30"/>
        <v>0</v>
      </c>
      <c r="CH34" s="11">
        <f t="shared" si="30"/>
        <v>0</v>
      </c>
      <c r="CI34" s="175"/>
      <c r="CJ34" s="76" t="s">
        <v>28</v>
      </c>
      <c r="CK34" s="46">
        <f>COUNTIF(BR31:CH31,"&gt;0")</f>
        <v>1</v>
      </c>
      <c r="CL34" s="76" t="s">
        <v>27</v>
      </c>
      <c r="CM34" s="46">
        <f>SUM(CK34+BQ34)</f>
        <v>1</v>
      </c>
      <c r="CO34" s="5">
        <v>28</v>
      </c>
      <c r="CP34" s="265">
        <f>VLOOKUP(CO34,A7:B187,2)</f>
        <v>0</v>
      </c>
      <c r="CQ34" s="45">
        <f>SUM(BQ115)</f>
        <v>0</v>
      </c>
      <c r="CR34" s="45">
        <f>SUM(CK115)</f>
        <v>0</v>
      </c>
      <c r="CS34" s="45">
        <f t="shared" si="9"/>
        <v>0</v>
      </c>
      <c r="CU34" s="214"/>
      <c r="CV34" s="216"/>
      <c r="CW34" s="217"/>
      <c r="CX34" s="217"/>
      <c r="CY34" s="217"/>
      <c r="CZ34" s="214"/>
    </row>
    <row r="35" spans="1:104" x14ac:dyDescent="0.25">
      <c r="A35" s="135">
        <v>8</v>
      </c>
      <c r="B35" s="335" t="str">
        <f>VLOOKUP(A35,'Numéro licences'!$A$4:$B$32,2)</f>
        <v>INGELS Chantal</v>
      </c>
      <c r="C35" s="66" t="s">
        <v>4</v>
      </c>
      <c r="D35" s="11"/>
      <c r="E35" s="11"/>
      <c r="F35" s="11"/>
      <c r="G35" s="11"/>
      <c r="H35" s="11"/>
      <c r="I35" s="166"/>
      <c r="J35" s="11"/>
      <c r="K35" s="11"/>
      <c r="L35" s="11"/>
      <c r="M35" s="11"/>
      <c r="N35" s="11"/>
      <c r="O35" s="11"/>
      <c r="P35" s="11"/>
      <c r="Q35" s="11"/>
      <c r="R35" s="11"/>
      <c r="S35" s="167"/>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68">
        <f>SUM(D35:BN35)</f>
        <v>0</v>
      </c>
      <c r="BP35" s="76" t="s">
        <v>14</v>
      </c>
      <c r="BQ35" s="82">
        <f>SUM(BO35+BO36)</f>
        <v>0</v>
      </c>
      <c r="BR35" s="40"/>
      <c r="BS35" s="40"/>
      <c r="BT35" s="40"/>
      <c r="BU35" s="40"/>
      <c r="BV35" s="40"/>
      <c r="BW35" s="40"/>
      <c r="BX35" s="40"/>
      <c r="BY35" s="40"/>
      <c r="BZ35" s="40"/>
      <c r="CA35" s="40"/>
      <c r="CB35" s="40"/>
      <c r="CC35" s="40"/>
      <c r="CD35" s="40"/>
      <c r="CE35" s="40"/>
      <c r="CF35" s="40"/>
      <c r="CG35" s="40"/>
      <c r="CH35" s="40"/>
      <c r="CI35" s="40">
        <f>SUM(BR35:CH35)</f>
        <v>0</v>
      </c>
      <c r="CJ35" s="76" t="s">
        <v>14</v>
      </c>
      <c r="CK35" s="41">
        <f>SUM(CI35+CI36)</f>
        <v>0</v>
      </c>
      <c r="CL35" s="76" t="s">
        <v>14</v>
      </c>
      <c r="CM35" s="28">
        <f>SUM(BQ35+CK35)</f>
        <v>0</v>
      </c>
      <c r="CO35" s="5">
        <v>29</v>
      </c>
      <c r="CP35" s="265">
        <f>VLOOKUP(CO35,A7:B187,2)</f>
        <v>0</v>
      </c>
      <c r="CQ35" s="45">
        <f>SUM(BQ119)</f>
        <v>0</v>
      </c>
      <c r="CR35" s="45">
        <f>SUM(CK119)</f>
        <v>0</v>
      </c>
      <c r="CS35" s="45">
        <f t="shared" si="9"/>
        <v>0</v>
      </c>
      <c r="CU35" s="214"/>
      <c r="CV35" s="214"/>
      <c r="CW35" s="217"/>
      <c r="CX35" s="217"/>
      <c r="CY35" s="217"/>
      <c r="CZ35" s="214"/>
    </row>
    <row r="36" spans="1:104" x14ac:dyDescent="0.25">
      <c r="A36" s="34"/>
      <c r="B36" s="336"/>
      <c r="C36" s="66" t="s">
        <v>5</v>
      </c>
      <c r="D36" s="11"/>
      <c r="E36" s="11"/>
      <c r="F36" s="11"/>
      <c r="G36" s="11"/>
      <c r="H36" s="11"/>
      <c r="I36" s="11"/>
      <c r="J36" s="11"/>
      <c r="K36" s="11"/>
      <c r="L36" s="11"/>
      <c r="M36" s="11"/>
      <c r="N36" s="11"/>
      <c r="O36" s="11"/>
      <c r="P36" s="11"/>
      <c r="Q36" s="11"/>
      <c r="R36" s="11"/>
      <c r="S36" s="167"/>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68">
        <f>SUM(D36:BN36)</f>
        <v>0</v>
      </c>
      <c r="BP36" s="76" t="s">
        <v>15</v>
      </c>
      <c r="BQ36" s="83">
        <f>SUM(D38:BN38)</f>
        <v>0</v>
      </c>
      <c r="BR36" s="40"/>
      <c r="BS36" s="40"/>
      <c r="BT36" s="40"/>
      <c r="BU36" s="40"/>
      <c r="BV36" s="40"/>
      <c r="BW36" s="40"/>
      <c r="BX36" s="40"/>
      <c r="BY36" s="40"/>
      <c r="BZ36" s="40"/>
      <c r="CA36" s="40"/>
      <c r="CB36" s="40"/>
      <c r="CC36" s="40"/>
      <c r="CD36" s="40"/>
      <c r="CE36" s="40"/>
      <c r="CF36" s="40"/>
      <c r="CG36" s="40"/>
      <c r="CH36" s="40"/>
      <c r="CI36" s="40">
        <f>SUM(BR36:CH36)</f>
        <v>0</v>
      </c>
      <c r="CJ36" s="76" t="s">
        <v>15</v>
      </c>
      <c r="CK36" s="70">
        <f>SUM(BR38:CH38)</f>
        <v>0</v>
      </c>
      <c r="CL36" s="76" t="s">
        <v>15</v>
      </c>
      <c r="CM36" s="71">
        <f>SUM(CK36+BQ36)</f>
        <v>0</v>
      </c>
      <c r="CU36" s="214"/>
      <c r="CV36" s="216"/>
      <c r="CW36" s="217"/>
      <c r="CX36" s="217"/>
      <c r="CY36" s="217"/>
      <c r="CZ36" s="214"/>
    </row>
    <row r="37" spans="1:104" x14ac:dyDescent="0.25">
      <c r="B37" s="336"/>
      <c r="C37" s="4"/>
      <c r="D37" s="11">
        <v>0</v>
      </c>
      <c r="E37" s="11">
        <v>0</v>
      </c>
      <c r="F37" s="11">
        <v>0</v>
      </c>
      <c r="G37" s="11">
        <v>0</v>
      </c>
      <c r="H37" s="11">
        <v>0</v>
      </c>
      <c r="I37" s="11">
        <v>0</v>
      </c>
      <c r="J37" s="11">
        <v>0</v>
      </c>
      <c r="K37" s="11">
        <v>0</v>
      </c>
      <c r="L37" s="11">
        <v>0</v>
      </c>
      <c r="M37" s="11">
        <v>0</v>
      </c>
      <c r="N37" s="11">
        <v>0</v>
      </c>
      <c r="O37" s="11">
        <v>0</v>
      </c>
      <c r="P37" s="11">
        <v>0</v>
      </c>
      <c r="Q37" s="11">
        <v>0</v>
      </c>
      <c r="R37" s="11">
        <v>0</v>
      </c>
      <c r="S37" s="11">
        <v>0</v>
      </c>
      <c r="T37" s="11">
        <v>0</v>
      </c>
      <c r="U37" s="11">
        <v>0</v>
      </c>
      <c r="V37" s="11">
        <v>0</v>
      </c>
      <c r="W37" s="11">
        <v>0</v>
      </c>
      <c r="X37" s="11">
        <v>0</v>
      </c>
      <c r="Y37" s="11">
        <v>0</v>
      </c>
      <c r="Z37" s="11">
        <v>0</v>
      </c>
      <c r="AA37" s="11">
        <v>0</v>
      </c>
      <c r="AB37" s="11">
        <v>0</v>
      </c>
      <c r="AC37" s="11">
        <v>0</v>
      </c>
      <c r="AD37" s="11">
        <v>0</v>
      </c>
      <c r="AE37" s="11">
        <v>0</v>
      </c>
      <c r="AF37" s="11">
        <v>0</v>
      </c>
      <c r="AG37" s="11">
        <v>0</v>
      </c>
      <c r="AH37" s="11">
        <v>0</v>
      </c>
      <c r="AI37" s="11">
        <v>0</v>
      </c>
      <c r="AJ37" s="11">
        <v>0</v>
      </c>
      <c r="AK37" s="11">
        <v>0</v>
      </c>
      <c r="AL37" s="11">
        <v>0</v>
      </c>
      <c r="AM37" s="11">
        <v>0</v>
      </c>
      <c r="AN37" s="11">
        <v>0</v>
      </c>
      <c r="AO37" s="11">
        <v>0</v>
      </c>
      <c r="AP37" s="11">
        <v>0</v>
      </c>
      <c r="AQ37" s="11">
        <v>0</v>
      </c>
      <c r="AR37" s="11">
        <v>0</v>
      </c>
      <c r="AS37" s="11">
        <v>0</v>
      </c>
      <c r="AT37" s="11">
        <v>0</v>
      </c>
      <c r="AU37" s="11">
        <v>0</v>
      </c>
      <c r="AV37" s="11">
        <v>0</v>
      </c>
      <c r="AW37" s="11">
        <v>0</v>
      </c>
      <c r="AX37" s="11">
        <v>0</v>
      </c>
      <c r="AY37" s="11">
        <v>0</v>
      </c>
      <c r="AZ37" s="11">
        <v>0</v>
      </c>
      <c r="BA37" s="11">
        <v>0</v>
      </c>
      <c r="BB37" s="11">
        <v>0</v>
      </c>
      <c r="BC37" s="11">
        <v>0</v>
      </c>
      <c r="BD37" s="11">
        <v>0</v>
      </c>
      <c r="BE37" s="11">
        <v>0</v>
      </c>
      <c r="BF37" s="11">
        <v>0</v>
      </c>
      <c r="BG37" s="11">
        <v>0</v>
      </c>
      <c r="BH37" s="11">
        <v>0</v>
      </c>
      <c r="BI37" s="11">
        <v>0</v>
      </c>
      <c r="BJ37" s="11">
        <v>0</v>
      </c>
      <c r="BK37" s="11">
        <v>0</v>
      </c>
      <c r="BL37" s="11">
        <v>0</v>
      </c>
      <c r="BM37" s="11">
        <v>0</v>
      </c>
      <c r="BN37" s="11">
        <v>0</v>
      </c>
      <c r="BO37" s="174"/>
      <c r="BP37" s="76" t="s">
        <v>16</v>
      </c>
      <c r="BQ37" s="84">
        <f>SUM(C37:BN37)</f>
        <v>0</v>
      </c>
      <c r="BR37" s="11">
        <v>0</v>
      </c>
      <c r="BS37" s="11">
        <v>0</v>
      </c>
      <c r="BT37" s="11">
        <v>0</v>
      </c>
      <c r="BU37" s="11">
        <v>0</v>
      </c>
      <c r="BV37" s="11">
        <v>0</v>
      </c>
      <c r="BW37" s="11">
        <v>0</v>
      </c>
      <c r="BX37" s="11">
        <v>0</v>
      </c>
      <c r="BY37" s="11">
        <v>0</v>
      </c>
      <c r="BZ37" s="11">
        <v>0</v>
      </c>
      <c r="CA37" s="11">
        <v>0</v>
      </c>
      <c r="CB37" s="11">
        <v>0</v>
      </c>
      <c r="CC37" s="11">
        <v>0</v>
      </c>
      <c r="CD37" s="11">
        <v>0</v>
      </c>
      <c r="CE37" s="11">
        <v>0</v>
      </c>
      <c r="CF37" s="11">
        <v>0</v>
      </c>
      <c r="CG37" s="11">
        <v>0</v>
      </c>
      <c r="CH37" s="11">
        <v>0</v>
      </c>
      <c r="CI37" s="175"/>
      <c r="CJ37" s="76" t="s">
        <v>16</v>
      </c>
      <c r="CK37" s="46">
        <f>SUM(BR37:CI37)</f>
        <v>0</v>
      </c>
      <c r="CL37" s="76" t="s">
        <v>16</v>
      </c>
      <c r="CM37" s="46">
        <f>SUM(CK37+BQ37)</f>
        <v>0</v>
      </c>
      <c r="CU37" s="214"/>
      <c r="CV37" s="214"/>
      <c r="CW37" s="214"/>
      <c r="CX37" s="214"/>
      <c r="CY37" s="214"/>
      <c r="CZ37" s="214"/>
    </row>
    <row r="38" spans="1:104" x14ac:dyDescent="0.25">
      <c r="B38" s="337"/>
      <c r="C38" s="4"/>
      <c r="D38" s="11">
        <f t="shared" ref="D38:BN38" si="31">SUM((D35+D36)*D37)</f>
        <v>0</v>
      </c>
      <c r="E38" s="11">
        <f t="shared" si="31"/>
        <v>0</v>
      </c>
      <c r="F38" s="11">
        <f t="shared" si="31"/>
        <v>0</v>
      </c>
      <c r="G38" s="11">
        <f t="shared" si="31"/>
        <v>0</v>
      </c>
      <c r="H38" s="11">
        <f t="shared" si="31"/>
        <v>0</v>
      </c>
      <c r="I38" s="11">
        <f t="shared" si="31"/>
        <v>0</v>
      </c>
      <c r="J38" s="11">
        <f t="shared" si="31"/>
        <v>0</v>
      </c>
      <c r="K38" s="11">
        <f t="shared" si="31"/>
        <v>0</v>
      </c>
      <c r="L38" s="11">
        <f t="shared" si="31"/>
        <v>0</v>
      </c>
      <c r="M38" s="11">
        <f t="shared" si="31"/>
        <v>0</v>
      </c>
      <c r="N38" s="11">
        <f t="shared" si="31"/>
        <v>0</v>
      </c>
      <c r="O38" s="11">
        <f t="shared" si="31"/>
        <v>0</v>
      </c>
      <c r="P38" s="11">
        <f t="shared" si="31"/>
        <v>0</v>
      </c>
      <c r="Q38" s="11">
        <f t="shared" si="31"/>
        <v>0</v>
      </c>
      <c r="R38" s="11">
        <f t="shared" si="31"/>
        <v>0</v>
      </c>
      <c r="S38" s="11">
        <f t="shared" si="31"/>
        <v>0</v>
      </c>
      <c r="T38" s="11">
        <f t="shared" si="31"/>
        <v>0</v>
      </c>
      <c r="U38" s="11">
        <f t="shared" si="31"/>
        <v>0</v>
      </c>
      <c r="V38" s="11">
        <f t="shared" si="31"/>
        <v>0</v>
      </c>
      <c r="W38" s="11">
        <f t="shared" si="31"/>
        <v>0</v>
      </c>
      <c r="X38" s="11">
        <f t="shared" si="31"/>
        <v>0</v>
      </c>
      <c r="Y38" s="11">
        <f t="shared" si="31"/>
        <v>0</v>
      </c>
      <c r="Z38" s="11">
        <f t="shared" si="31"/>
        <v>0</v>
      </c>
      <c r="AA38" s="11">
        <f t="shared" si="31"/>
        <v>0</v>
      </c>
      <c r="AB38" s="11">
        <f t="shared" si="31"/>
        <v>0</v>
      </c>
      <c r="AC38" s="11">
        <f t="shared" si="31"/>
        <v>0</v>
      </c>
      <c r="AD38" s="11">
        <f t="shared" si="31"/>
        <v>0</v>
      </c>
      <c r="AE38" s="11">
        <f t="shared" si="31"/>
        <v>0</v>
      </c>
      <c r="AF38" s="11">
        <f t="shared" si="31"/>
        <v>0</v>
      </c>
      <c r="AG38" s="11">
        <f t="shared" si="31"/>
        <v>0</v>
      </c>
      <c r="AH38" s="11">
        <f t="shared" si="31"/>
        <v>0</v>
      </c>
      <c r="AI38" s="11">
        <f t="shared" si="31"/>
        <v>0</v>
      </c>
      <c r="AJ38" s="11">
        <f t="shared" si="31"/>
        <v>0</v>
      </c>
      <c r="AK38" s="11">
        <f t="shared" si="31"/>
        <v>0</v>
      </c>
      <c r="AL38" s="11">
        <f t="shared" si="31"/>
        <v>0</v>
      </c>
      <c r="AM38" s="11">
        <f t="shared" si="31"/>
        <v>0</v>
      </c>
      <c r="AN38" s="11">
        <f t="shared" si="31"/>
        <v>0</v>
      </c>
      <c r="AO38" s="11">
        <f t="shared" si="31"/>
        <v>0</v>
      </c>
      <c r="AP38" s="11">
        <f t="shared" si="31"/>
        <v>0</v>
      </c>
      <c r="AQ38" s="11">
        <f t="shared" si="31"/>
        <v>0</v>
      </c>
      <c r="AR38" s="11">
        <f t="shared" si="31"/>
        <v>0</v>
      </c>
      <c r="AS38" s="11">
        <f t="shared" si="31"/>
        <v>0</v>
      </c>
      <c r="AT38" s="11">
        <f t="shared" si="31"/>
        <v>0</v>
      </c>
      <c r="AU38" s="11">
        <f t="shared" si="31"/>
        <v>0</v>
      </c>
      <c r="AV38" s="11">
        <f t="shared" si="31"/>
        <v>0</v>
      </c>
      <c r="AW38" s="11">
        <f t="shared" si="31"/>
        <v>0</v>
      </c>
      <c r="AX38" s="11">
        <f t="shared" si="31"/>
        <v>0</v>
      </c>
      <c r="AY38" s="11">
        <f t="shared" si="31"/>
        <v>0</v>
      </c>
      <c r="AZ38" s="11">
        <f t="shared" si="31"/>
        <v>0</v>
      </c>
      <c r="BA38" s="11">
        <f t="shared" si="31"/>
        <v>0</v>
      </c>
      <c r="BB38" s="11">
        <f t="shared" si="31"/>
        <v>0</v>
      </c>
      <c r="BC38" s="11">
        <f t="shared" si="31"/>
        <v>0</v>
      </c>
      <c r="BD38" s="11">
        <f t="shared" si="31"/>
        <v>0</v>
      </c>
      <c r="BE38" s="11">
        <f t="shared" si="31"/>
        <v>0</v>
      </c>
      <c r="BF38" s="11">
        <f t="shared" si="31"/>
        <v>0</v>
      </c>
      <c r="BG38" s="11">
        <f t="shared" si="31"/>
        <v>0</v>
      </c>
      <c r="BH38" s="11">
        <f t="shared" si="31"/>
        <v>0</v>
      </c>
      <c r="BI38" s="11">
        <f t="shared" ref="BI38:BJ38" si="32">SUM((BI35+BI36)*BI37)</f>
        <v>0</v>
      </c>
      <c r="BJ38" s="11">
        <f t="shared" si="32"/>
        <v>0</v>
      </c>
      <c r="BK38" s="11">
        <f t="shared" si="31"/>
        <v>0</v>
      </c>
      <c r="BL38" s="11">
        <f t="shared" si="31"/>
        <v>0</v>
      </c>
      <c r="BM38" s="11">
        <f t="shared" si="31"/>
        <v>0</v>
      </c>
      <c r="BN38" s="11">
        <f t="shared" si="31"/>
        <v>0</v>
      </c>
      <c r="BO38" s="174"/>
      <c r="BP38" s="76" t="s">
        <v>27</v>
      </c>
      <c r="BQ38" s="84">
        <f>COUNTIF(D35:BN35,"&gt;0")</f>
        <v>0</v>
      </c>
      <c r="BR38" s="11">
        <f t="shared" ref="BR38:CH38" si="33">SUM((BR35+BR36)*BR37)</f>
        <v>0</v>
      </c>
      <c r="BS38" s="11">
        <f t="shared" si="33"/>
        <v>0</v>
      </c>
      <c r="BT38" s="11">
        <f t="shared" si="33"/>
        <v>0</v>
      </c>
      <c r="BU38" s="11">
        <f t="shared" si="33"/>
        <v>0</v>
      </c>
      <c r="BV38" s="11">
        <f t="shared" si="33"/>
        <v>0</v>
      </c>
      <c r="BW38" s="11">
        <f t="shared" si="33"/>
        <v>0</v>
      </c>
      <c r="BX38" s="11">
        <f t="shared" si="33"/>
        <v>0</v>
      </c>
      <c r="BY38" s="11">
        <f t="shared" si="33"/>
        <v>0</v>
      </c>
      <c r="BZ38" s="11">
        <f t="shared" si="33"/>
        <v>0</v>
      </c>
      <c r="CA38" s="11">
        <f t="shared" si="33"/>
        <v>0</v>
      </c>
      <c r="CB38" s="11">
        <f t="shared" si="33"/>
        <v>0</v>
      </c>
      <c r="CC38" s="11">
        <f t="shared" si="33"/>
        <v>0</v>
      </c>
      <c r="CD38" s="11">
        <f t="shared" si="33"/>
        <v>0</v>
      </c>
      <c r="CE38" s="11">
        <f t="shared" si="33"/>
        <v>0</v>
      </c>
      <c r="CF38" s="11">
        <f t="shared" si="33"/>
        <v>0</v>
      </c>
      <c r="CG38" s="11">
        <f t="shared" si="33"/>
        <v>0</v>
      </c>
      <c r="CH38" s="11">
        <f t="shared" si="33"/>
        <v>0</v>
      </c>
      <c r="CI38" s="175"/>
      <c r="CJ38" s="76" t="s">
        <v>28</v>
      </c>
      <c r="CK38" s="46">
        <f>COUNTIF(BR35:CH35,"&gt;0")</f>
        <v>0</v>
      </c>
      <c r="CL38" s="76" t="s">
        <v>27</v>
      </c>
      <c r="CM38" s="46">
        <f>SUM(CK38+BQ38)</f>
        <v>0</v>
      </c>
      <c r="CU38" s="214"/>
      <c r="CV38" s="214"/>
      <c r="CW38" s="214"/>
      <c r="CX38" s="214"/>
      <c r="CY38" s="214"/>
      <c r="CZ38" s="214"/>
    </row>
    <row r="39" spans="1:104" x14ac:dyDescent="0.25">
      <c r="A39" s="135">
        <v>9</v>
      </c>
      <c r="B39" s="335" t="str">
        <f>VLOOKUP(A39,'Numéro licences'!$A$4:$B$32,2)</f>
        <v>LAMBILLON Anne</v>
      </c>
      <c r="C39" s="66" t="s">
        <v>4</v>
      </c>
      <c r="D39" s="11"/>
      <c r="E39" s="11"/>
      <c r="F39" s="11"/>
      <c r="G39" s="11"/>
      <c r="H39" s="11"/>
      <c r="I39" s="166"/>
      <c r="J39" s="11"/>
      <c r="K39" s="11"/>
      <c r="L39" s="11"/>
      <c r="M39" s="11"/>
      <c r="N39" s="11"/>
      <c r="O39" s="11"/>
      <c r="P39" s="11"/>
      <c r="Q39" s="11"/>
      <c r="R39" s="11"/>
      <c r="S39" s="167"/>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68">
        <f>SUM(D39:BN39)</f>
        <v>0</v>
      </c>
      <c r="BP39" s="76" t="s">
        <v>14</v>
      </c>
      <c r="BQ39" s="82">
        <f>SUM(BO39+BO40)</f>
        <v>0</v>
      </c>
      <c r="BR39" s="40"/>
      <c r="BS39" s="40"/>
      <c r="BT39" s="40"/>
      <c r="BU39" s="40"/>
      <c r="BV39" s="40"/>
      <c r="BW39" s="40"/>
      <c r="BX39" s="40"/>
      <c r="BY39" s="40"/>
      <c r="BZ39" s="40"/>
      <c r="CA39" s="40"/>
      <c r="CB39" s="40"/>
      <c r="CC39" s="40"/>
      <c r="CD39" s="40"/>
      <c r="CE39" s="40"/>
      <c r="CF39" s="40"/>
      <c r="CG39" s="40"/>
      <c r="CH39" s="40"/>
      <c r="CI39" s="40">
        <f>SUM(BR39:CH39)</f>
        <v>0</v>
      </c>
      <c r="CJ39" s="76" t="s">
        <v>14</v>
      </c>
      <c r="CK39" s="41">
        <f>SUM(CI39+CI40)</f>
        <v>0</v>
      </c>
      <c r="CL39" s="76" t="s">
        <v>14</v>
      </c>
      <c r="CM39" s="28">
        <f>SUM(BQ39+CK39)</f>
        <v>0</v>
      </c>
    </row>
    <row r="40" spans="1:104" x14ac:dyDescent="0.25">
      <c r="A40" s="34"/>
      <c r="B40" s="336"/>
      <c r="C40" s="66" t="s">
        <v>5</v>
      </c>
      <c r="D40" s="11"/>
      <c r="E40" s="11"/>
      <c r="F40" s="11"/>
      <c r="G40" s="11"/>
      <c r="H40" s="11"/>
      <c r="I40" s="11"/>
      <c r="J40" s="11"/>
      <c r="K40" s="11"/>
      <c r="L40" s="11"/>
      <c r="M40" s="11"/>
      <c r="N40" s="11"/>
      <c r="O40" s="11"/>
      <c r="P40" s="11"/>
      <c r="Q40" s="11"/>
      <c r="R40" s="11"/>
      <c r="S40" s="167"/>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68">
        <f>SUM(D40:BN40)</f>
        <v>0</v>
      </c>
      <c r="BP40" s="76" t="s">
        <v>15</v>
      </c>
      <c r="BQ40" s="83">
        <f>SUM(D42:BN42)</f>
        <v>0</v>
      </c>
      <c r="BR40" s="40"/>
      <c r="BS40" s="40"/>
      <c r="BT40" s="40"/>
      <c r="BU40" s="40"/>
      <c r="BV40" s="40"/>
      <c r="BW40" s="40"/>
      <c r="BX40" s="40"/>
      <c r="BY40" s="40"/>
      <c r="BZ40" s="40"/>
      <c r="CA40" s="40"/>
      <c r="CB40" s="40"/>
      <c r="CC40" s="40"/>
      <c r="CD40" s="40"/>
      <c r="CE40" s="40"/>
      <c r="CF40" s="40"/>
      <c r="CG40" s="40"/>
      <c r="CH40" s="40"/>
      <c r="CI40" s="40">
        <f>SUM(BR40:CH40)</f>
        <v>0</v>
      </c>
      <c r="CJ40" s="76" t="s">
        <v>15</v>
      </c>
      <c r="CK40" s="70">
        <f>SUM(BR42:CH42)</f>
        <v>0</v>
      </c>
      <c r="CL40" s="76" t="s">
        <v>15</v>
      </c>
      <c r="CM40" s="71">
        <f>SUM(CK40+BQ40)</f>
        <v>0</v>
      </c>
    </row>
    <row r="41" spans="1:104" x14ac:dyDescent="0.25">
      <c r="B41" s="336"/>
      <c r="C41" s="4"/>
      <c r="D41" s="11">
        <v>0</v>
      </c>
      <c r="E41" s="11">
        <v>0</v>
      </c>
      <c r="F41" s="11">
        <v>0</v>
      </c>
      <c r="G41" s="11">
        <v>0</v>
      </c>
      <c r="H41" s="11">
        <v>0</v>
      </c>
      <c r="I41" s="11">
        <v>0</v>
      </c>
      <c r="J41" s="11">
        <v>0</v>
      </c>
      <c r="K41" s="11">
        <v>0</v>
      </c>
      <c r="L41" s="11">
        <v>0</v>
      </c>
      <c r="M41" s="11">
        <v>0</v>
      </c>
      <c r="N41" s="11">
        <v>0</v>
      </c>
      <c r="O41" s="11">
        <v>0</v>
      </c>
      <c r="P41" s="11">
        <v>0</v>
      </c>
      <c r="Q41" s="11">
        <v>0</v>
      </c>
      <c r="R41" s="11">
        <v>0</v>
      </c>
      <c r="S41" s="11">
        <v>0</v>
      </c>
      <c r="T41" s="11">
        <v>0</v>
      </c>
      <c r="U41" s="11">
        <v>0</v>
      </c>
      <c r="V41" s="11">
        <v>0</v>
      </c>
      <c r="W41" s="11">
        <v>0</v>
      </c>
      <c r="X41" s="11">
        <v>0</v>
      </c>
      <c r="Y41" s="11">
        <v>0</v>
      </c>
      <c r="Z41" s="11">
        <v>0</v>
      </c>
      <c r="AA41" s="11">
        <v>0</v>
      </c>
      <c r="AB41" s="11">
        <v>0</v>
      </c>
      <c r="AC41" s="11">
        <v>0</v>
      </c>
      <c r="AD41" s="11">
        <v>0</v>
      </c>
      <c r="AE41" s="11">
        <v>0</v>
      </c>
      <c r="AF41" s="11">
        <v>0</v>
      </c>
      <c r="AG41" s="11">
        <v>0</v>
      </c>
      <c r="AH41" s="11">
        <v>0</v>
      </c>
      <c r="AI41" s="11">
        <v>0</v>
      </c>
      <c r="AJ41" s="11">
        <v>0</v>
      </c>
      <c r="AK41" s="11">
        <v>0</v>
      </c>
      <c r="AL41" s="11">
        <v>0</v>
      </c>
      <c r="AM41" s="11">
        <v>0</v>
      </c>
      <c r="AN41" s="11">
        <v>0</v>
      </c>
      <c r="AO41" s="11">
        <v>0</v>
      </c>
      <c r="AP41" s="11">
        <v>0</v>
      </c>
      <c r="AQ41" s="11">
        <v>0</v>
      </c>
      <c r="AR41" s="11">
        <v>0</v>
      </c>
      <c r="AS41" s="11">
        <v>0</v>
      </c>
      <c r="AT41" s="11">
        <v>0</v>
      </c>
      <c r="AU41" s="11">
        <v>0</v>
      </c>
      <c r="AV41" s="11">
        <v>0</v>
      </c>
      <c r="AW41" s="11">
        <v>0</v>
      </c>
      <c r="AX41" s="11">
        <v>0</v>
      </c>
      <c r="AY41" s="11">
        <v>0</v>
      </c>
      <c r="AZ41" s="11">
        <v>0</v>
      </c>
      <c r="BA41" s="11">
        <v>0</v>
      </c>
      <c r="BB41" s="11">
        <v>0</v>
      </c>
      <c r="BC41" s="11">
        <v>0</v>
      </c>
      <c r="BD41" s="11">
        <v>0</v>
      </c>
      <c r="BE41" s="11">
        <v>0</v>
      </c>
      <c r="BF41" s="11">
        <v>0</v>
      </c>
      <c r="BG41" s="11">
        <v>0</v>
      </c>
      <c r="BH41" s="11">
        <v>0</v>
      </c>
      <c r="BI41" s="11">
        <v>0</v>
      </c>
      <c r="BJ41" s="11">
        <v>0</v>
      </c>
      <c r="BK41" s="11">
        <v>0</v>
      </c>
      <c r="BL41" s="11">
        <v>0</v>
      </c>
      <c r="BM41" s="11">
        <v>0</v>
      </c>
      <c r="BN41" s="11">
        <v>0</v>
      </c>
      <c r="BO41" s="174"/>
      <c r="BP41" s="76" t="s">
        <v>16</v>
      </c>
      <c r="BQ41" s="84">
        <f>SUM(C41:BN41)</f>
        <v>0</v>
      </c>
      <c r="BR41" s="11">
        <v>0</v>
      </c>
      <c r="BS41" s="11">
        <v>0</v>
      </c>
      <c r="BT41" s="11">
        <v>0</v>
      </c>
      <c r="BU41" s="11">
        <v>0</v>
      </c>
      <c r="BV41" s="11">
        <v>0</v>
      </c>
      <c r="BW41" s="11">
        <v>0</v>
      </c>
      <c r="BX41" s="11">
        <v>0</v>
      </c>
      <c r="BY41" s="11">
        <v>0</v>
      </c>
      <c r="BZ41" s="11">
        <v>0</v>
      </c>
      <c r="CA41" s="11">
        <v>0</v>
      </c>
      <c r="CB41" s="11">
        <v>0</v>
      </c>
      <c r="CC41" s="11">
        <v>0</v>
      </c>
      <c r="CD41" s="11">
        <v>0</v>
      </c>
      <c r="CE41" s="11">
        <v>0</v>
      </c>
      <c r="CF41" s="11">
        <v>0</v>
      </c>
      <c r="CG41" s="11">
        <v>0</v>
      </c>
      <c r="CH41" s="11">
        <v>0</v>
      </c>
      <c r="CI41" s="175"/>
      <c r="CJ41" s="76" t="s">
        <v>16</v>
      </c>
      <c r="CK41" s="46">
        <f>SUM(BR41:CI41)</f>
        <v>0</v>
      </c>
      <c r="CL41" s="76" t="s">
        <v>16</v>
      </c>
      <c r="CM41" s="46">
        <f>SUM(CK41+BQ41)</f>
        <v>0</v>
      </c>
      <c r="CQ41" s="45">
        <f>SUM(CQ8:CQ35)</f>
        <v>4289</v>
      </c>
      <c r="CR41" s="45">
        <f>SUM(CR8:CR35)</f>
        <v>4711</v>
      </c>
      <c r="CS41" s="45">
        <f>SUM(CS7:CS35)</f>
        <v>9000</v>
      </c>
      <c r="CW41" s="10"/>
      <c r="CX41" s="10"/>
      <c r="CY41" s="36"/>
    </row>
    <row r="42" spans="1:104" x14ac:dyDescent="0.25">
      <c r="B42" s="337"/>
      <c r="C42" s="4"/>
      <c r="D42" s="11">
        <f t="shared" ref="D42:BN42" si="34">SUM((D39+D40)*D41)</f>
        <v>0</v>
      </c>
      <c r="E42" s="11">
        <f t="shared" si="34"/>
        <v>0</v>
      </c>
      <c r="F42" s="11">
        <f t="shared" si="34"/>
        <v>0</v>
      </c>
      <c r="G42" s="11">
        <f t="shared" si="34"/>
        <v>0</v>
      </c>
      <c r="H42" s="11">
        <f t="shared" si="34"/>
        <v>0</v>
      </c>
      <c r="I42" s="11">
        <f t="shared" si="34"/>
        <v>0</v>
      </c>
      <c r="J42" s="11">
        <f t="shared" si="34"/>
        <v>0</v>
      </c>
      <c r="K42" s="11">
        <f t="shared" si="34"/>
        <v>0</v>
      </c>
      <c r="L42" s="11">
        <f t="shared" si="34"/>
        <v>0</v>
      </c>
      <c r="M42" s="11">
        <f t="shared" si="34"/>
        <v>0</v>
      </c>
      <c r="N42" s="11">
        <f t="shared" si="34"/>
        <v>0</v>
      </c>
      <c r="O42" s="11">
        <f t="shared" si="34"/>
        <v>0</v>
      </c>
      <c r="P42" s="11">
        <f t="shared" si="34"/>
        <v>0</v>
      </c>
      <c r="Q42" s="11">
        <f t="shared" si="34"/>
        <v>0</v>
      </c>
      <c r="R42" s="11">
        <f t="shared" si="34"/>
        <v>0</v>
      </c>
      <c r="S42" s="11">
        <f t="shared" si="34"/>
        <v>0</v>
      </c>
      <c r="T42" s="11">
        <f t="shared" si="34"/>
        <v>0</v>
      </c>
      <c r="U42" s="11">
        <f t="shared" si="34"/>
        <v>0</v>
      </c>
      <c r="V42" s="11">
        <f t="shared" si="34"/>
        <v>0</v>
      </c>
      <c r="W42" s="11">
        <f t="shared" si="34"/>
        <v>0</v>
      </c>
      <c r="X42" s="11">
        <f t="shared" si="34"/>
        <v>0</v>
      </c>
      <c r="Y42" s="11">
        <f t="shared" si="34"/>
        <v>0</v>
      </c>
      <c r="Z42" s="11">
        <f t="shared" si="34"/>
        <v>0</v>
      </c>
      <c r="AA42" s="11">
        <f t="shared" si="34"/>
        <v>0</v>
      </c>
      <c r="AB42" s="11">
        <f t="shared" si="34"/>
        <v>0</v>
      </c>
      <c r="AC42" s="11">
        <f t="shared" si="34"/>
        <v>0</v>
      </c>
      <c r="AD42" s="11">
        <f t="shared" si="34"/>
        <v>0</v>
      </c>
      <c r="AE42" s="11">
        <f t="shared" si="34"/>
        <v>0</v>
      </c>
      <c r="AF42" s="11">
        <f t="shared" si="34"/>
        <v>0</v>
      </c>
      <c r="AG42" s="11">
        <f t="shared" si="34"/>
        <v>0</v>
      </c>
      <c r="AH42" s="11">
        <f t="shared" si="34"/>
        <v>0</v>
      </c>
      <c r="AI42" s="11">
        <f t="shared" si="34"/>
        <v>0</v>
      </c>
      <c r="AJ42" s="11">
        <f t="shared" si="34"/>
        <v>0</v>
      </c>
      <c r="AK42" s="11">
        <f t="shared" si="34"/>
        <v>0</v>
      </c>
      <c r="AL42" s="11">
        <f t="shared" si="34"/>
        <v>0</v>
      </c>
      <c r="AM42" s="11">
        <f t="shared" si="34"/>
        <v>0</v>
      </c>
      <c r="AN42" s="11">
        <f t="shared" si="34"/>
        <v>0</v>
      </c>
      <c r="AO42" s="11">
        <f t="shared" si="34"/>
        <v>0</v>
      </c>
      <c r="AP42" s="11">
        <f t="shared" si="34"/>
        <v>0</v>
      </c>
      <c r="AQ42" s="11">
        <f t="shared" si="34"/>
        <v>0</v>
      </c>
      <c r="AR42" s="11">
        <f t="shared" si="34"/>
        <v>0</v>
      </c>
      <c r="AS42" s="11">
        <f t="shared" si="34"/>
        <v>0</v>
      </c>
      <c r="AT42" s="11">
        <f t="shared" si="34"/>
        <v>0</v>
      </c>
      <c r="AU42" s="11">
        <f t="shared" si="34"/>
        <v>0</v>
      </c>
      <c r="AV42" s="11">
        <f t="shared" si="34"/>
        <v>0</v>
      </c>
      <c r="AW42" s="11">
        <f t="shared" si="34"/>
        <v>0</v>
      </c>
      <c r="AX42" s="11">
        <f t="shared" si="34"/>
        <v>0</v>
      </c>
      <c r="AY42" s="11">
        <f t="shared" si="34"/>
        <v>0</v>
      </c>
      <c r="AZ42" s="11">
        <f t="shared" si="34"/>
        <v>0</v>
      </c>
      <c r="BA42" s="11">
        <f t="shared" si="34"/>
        <v>0</v>
      </c>
      <c r="BB42" s="11">
        <f t="shared" si="34"/>
        <v>0</v>
      </c>
      <c r="BC42" s="11">
        <f t="shared" si="34"/>
        <v>0</v>
      </c>
      <c r="BD42" s="11">
        <f t="shared" si="34"/>
        <v>0</v>
      </c>
      <c r="BE42" s="11">
        <f t="shared" si="34"/>
        <v>0</v>
      </c>
      <c r="BF42" s="11">
        <f t="shared" si="34"/>
        <v>0</v>
      </c>
      <c r="BG42" s="11">
        <f t="shared" si="34"/>
        <v>0</v>
      </c>
      <c r="BH42" s="11">
        <f t="shared" si="34"/>
        <v>0</v>
      </c>
      <c r="BI42" s="11">
        <f t="shared" ref="BI42:BJ42" si="35">SUM((BI39+BI40)*BI41)</f>
        <v>0</v>
      </c>
      <c r="BJ42" s="11">
        <f t="shared" si="35"/>
        <v>0</v>
      </c>
      <c r="BK42" s="11">
        <f t="shared" si="34"/>
        <v>0</v>
      </c>
      <c r="BL42" s="11">
        <f t="shared" si="34"/>
        <v>0</v>
      </c>
      <c r="BM42" s="11">
        <f t="shared" si="34"/>
        <v>0</v>
      </c>
      <c r="BN42" s="11">
        <f t="shared" si="34"/>
        <v>0</v>
      </c>
      <c r="BO42" s="174"/>
      <c r="BP42" s="76" t="s">
        <v>27</v>
      </c>
      <c r="BQ42" s="84">
        <f>COUNTIF(D39:BN39,"&gt;0")</f>
        <v>0</v>
      </c>
      <c r="BR42" s="11">
        <f t="shared" ref="BR42:CH42" si="36">SUM((BR39+BR40)*BR41)</f>
        <v>0</v>
      </c>
      <c r="BS42" s="11">
        <f t="shared" si="36"/>
        <v>0</v>
      </c>
      <c r="BT42" s="11">
        <f t="shared" si="36"/>
        <v>0</v>
      </c>
      <c r="BU42" s="11">
        <f t="shared" si="36"/>
        <v>0</v>
      </c>
      <c r="BV42" s="11">
        <f t="shared" si="36"/>
        <v>0</v>
      </c>
      <c r="BW42" s="11">
        <f t="shared" si="36"/>
        <v>0</v>
      </c>
      <c r="BX42" s="11">
        <f t="shared" si="36"/>
        <v>0</v>
      </c>
      <c r="BY42" s="11">
        <f t="shared" si="36"/>
        <v>0</v>
      </c>
      <c r="BZ42" s="11">
        <f t="shared" si="36"/>
        <v>0</v>
      </c>
      <c r="CA42" s="11">
        <f t="shared" si="36"/>
        <v>0</v>
      </c>
      <c r="CB42" s="11">
        <f t="shared" si="36"/>
        <v>0</v>
      </c>
      <c r="CC42" s="11">
        <f t="shared" si="36"/>
        <v>0</v>
      </c>
      <c r="CD42" s="11">
        <f t="shared" si="36"/>
        <v>0</v>
      </c>
      <c r="CE42" s="11">
        <f t="shared" si="36"/>
        <v>0</v>
      </c>
      <c r="CF42" s="11">
        <f t="shared" si="36"/>
        <v>0</v>
      </c>
      <c r="CG42" s="11">
        <f t="shared" si="36"/>
        <v>0</v>
      </c>
      <c r="CH42" s="11">
        <f t="shared" si="36"/>
        <v>0</v>
      </c>
      <c r="CI42" s="175"/>
      <c r="CJ42" s="76" t="s">
        <v>28</v>
      </c>
      <c r="CK42" s="46">
        <f>COUNTIF(BR39:CH39,"&gt;0")</f>
        <v>0</v>
      </c>
      <c r="CL42" s="76" t="s">
        <v>27</v>
      </c>
      <c r="CM42" s="46">
        <f>SUM(CK42+BQ42)</f>
        <v>0</v>
      </c>
      <c r="CP42" s="208"/>
      <c r="CQ42" s="220">
        <f>SUM(CQ41/CS41)</f>
        <v>0.47655555555555557</v>
      </c>
      <c r="CR42" s="220">
        <f>SUM(CR41/CS41)</f>
        <v>0.52344444444444449</v>
      </c>
      <c r="CS42" s="232"/>
      <c r="CW42" s="38"/>
      <c r="CX42" s="38"/>
      <c r="CY42" s="36"/>
    </row>
    <row r="43" spans="1:104" x14ac:dyDescent="0.25">
      <c r="A43" s="135">
        <v>10</v>
      </c>
      <c r="B43" s="335" t="str">
        <f>VLOOKUP(A43,'Numéro licences'!$A$4:$B$32,2)</f>
        <v>LAMIROY Anne</v>
      </c>
      <c r="C43" s="66" t="s">
        <v>4</v>
      </c>
      <c r="D43" s="11"/>
      <c r="E43" s="11"/>
      <c r="F43" s="11"/>
      <c r="G43" s="11"/>
      <c r="H43" s="11"/>
      <c r="I43" s="166"/>
      <c r="J43" s="11"/>
      <c r="K43" s="11"/>
      <c r="L43" s="11"/>
      <c r="M43" s="11"/>
      <c r="N43" s="11"/>
      <c r="O43" s="11"/>
      <c r="P43" s="11"/>
      <c r="Q43" s="11"/>
      <c r="R43" s="11"/>
      <c r="S43" s="167"/>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v>1957</v>
      </c>
      <c r="AV43" s="11"/>
      <c r="AW43" s="11"/>
      <c r="AX43" s="11"/>
      <c r="AY43" s="11"/>
      <c r="AZ43" s="11"/>
      <c r="BA43" s="11"/>
      <c r="BB43" s="11"/>
      <c r="BC43" s="11"/>
      <c r="BD43" s="11"/>
      <c r="BE43" s="11"/>
      <c r="BF43" s="11"/>
      <c r="BG43" s="11"/>
      <c r="BH43" s="11"/>
      <c r="BI43" s="11"/>
      <c r="BJ43" s="11"/>
      <c r="BK43" s="11"/>
      <c r="BL43" s="11"/>
      <c r="BM43" s="11"/>
      <c r="BN43" s="11"/>
      <c r="BO43" s="68">
        <f>SUM(D43:BN43)</f>
        <v>1957</v>
      </c>
      <c r="BP43" s="76" t="s">
        <v>14</v>
      </c>
      <c r="BQ43" s="82">
        <f>SUM(BO43+BO44)</f>
        <v>1957</v>
      </c>
      <c r="BR43" s="40">
        <v>908</v>
      </c>
      <c r="BS43" s="40"/>
      <c r="BT43" s="40"/>
      <c r="BU43" s="40"/>
      <c r="BV43" s="40"/>
      <c r="BW43" s="40"/>
      <c r="BX43" s="40"/>
      <c r="BY43" s="40"/>
      <c r="BZ43" s="40"/>
      <c r="CA43" s="40"/>
      <c r="CB43" s="40"/>
      <c r="CC43" s="40"/>
      <c r="CD43" s="40"/>
      <c r="CE43" s="40"/>
      <c r="CF43" s="40"/>
      <c r="CG43" s="40"/>
      <c r="CH43" s="40"/>
      <c r="CI43" s="40">
        <f>SUM(BR43:CH43)</f>
        <v>908</v>
      </c>
      <c r="CJ43" s="76" t="s">
        <v>14</v>
      </c>
      <c r="CK43" s="41">
        <f>SUM(CI43+CI44)</f>
        <v>1033</v>
      </c>
      <c r="CL43" s="76" t="s">
        <v>14</v>
      </c>
      <c r="CM43" s="28">
        <f>SUM(BQ43+CK43)</f>
        <v>2990</v>
      </c>
      <c r="CQ43" s="55" t="s">
        <v>13</v>
      </c>
      <c r="CR43" s="219" t="s">
        <v>1</v>
      </c>
    </row>
    <row r="44" spans="1:104" x14ac:dyDescent="0.25">
      <c r="A44" s="34"/>
      <c r="B44" s="336"/>
      <c r="C44" s="66" t="s">
        <v>5</v>
      </c>
      <c r="D44" s="11"/>
      <c r="E44" s="11"/>
      <c r="F44" s="11"/>
      <c r="G44" s="11"/>
      <c r="H44" s="11"/>
      <c r="I44" s="11"/>
      <c r="J44" s="11"/>
      <c r="K44" s="11"/>
      <c r="L44" s="11"/>
      <c r="M44" s="11"/>
      <c r="N44" s="11"/>
      <c r="O44" s="11"/>
      <c r="P44" s="11"/>
      <c r="Q44" s="11"/>
      <c r="R44" s="11"/>
      <c r="S44" s="167"/>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v>0</v>
      </c>
      <c r="AV44" s="11"/>
      <c r="AW44" s="11"/>
      <c r="AX44" s="11"/>
      <c r="AY44" s="11"/>
      <c r="AZ44" s="11"/>
      <c r="BA44" s="11"/>
      <c r="BB44" s="11"/>
      <c r="BC44" s="11"/>
      <c r="BD44" s="11"/>
      <c r="BE44" s="11"/>
      <c r="BF44" s="11"/>
      <c r="BG44" s="11"/>
      <c r="BH44" s="11"/>
      <c r="BI44" s="11"/>
      <c r="BJ44" s="11"/>
      <c r="BK44" s="11"/>
      <c r="BL44" s="11"/>
      <c r="BM44" s="11"/>
      <c r="BN44" s="11"/>
      <c r="BO44" s="68">
        <f>SUM(D44:BN44)</f>
        <v>0</v>
      </c>
      <c r="BP44" s="76" t="s">
        <v>15</v>
      </c>
      <c r="BQ44" s="83">
        <f>SUM(D46:BN46)</f>
        <v>1957</v>
      </c>
      <c r="BR44" s="40">
        <v>125</v>
      </c>
      <c r="BS44" s="40"/>
      <c r="BT44" s="40"/>
      <c r="BU44" s="40"/>
      <c r="BV44" s="40"/>
      <c r="BW44" s="40"/>
      <c r="BX44" s="40"/>
      <c r="BY44" s="40"/>
      <c r="BZ44" s="40"/>
      <c r="CA44" s="40"/>
      <c r="CB44" s="40"/>
      <c r="CC44" s="40"/>
      <c r="CD44" s="40"/>
      <c r="CE44" s="40"/>
      <c r="CF44" s="40"/>
      <c r="CG44" s="40"/>
      <c r="CH44" s="40"/>
      <c r="CI44" s="40">
        <f>SUM(BR44:CH44)</f>
        <v>125</v>
      </c>
      <c r="CJ44" s="76" t="s">
        <v>15</v>
      </c>
      <c r="CK44" s="70">
        <f>SUM(BR46:CH46)</f>
        <v>1033</v>
      </c>
      <c r="CL44" s="76" t="s">
        <v>15</v>
      </c>
      <c r="CM44" s="71">
        <f>SUM(CK44+BQ44)</f>
        <v>2990</v>
      </c>
    </row>
    <row r="45" spans="1:104" x14ac:dyDescent="0.25">
      <c r="B45" s="336"/>
      <c r="C45" s="4"/>
      <c r="D45" s="11">
        <v>0</v>
      </c>
      <c r="E45" s="11">
        <v>0</v>
      </c>
      <c r="F45" s="11">
        <v>0</v>
      </c>
      <c r="G45" s="11">
        <v>0</v>
      </c>
      <c r="H45" s="11">
        <v>0</v>
      </c>
      <c r="I45" s="11">
        <v>0</v>
      </c>
      <c r="J45" s="11">
        <v>0</v>
      </c>
      <c r="K45" s="11">
        <v>0</v>
      </c>
      <c r="L45" s="11">
        <v>0</v>
      </c>
      <c r="M45" s="11">
        <v>0</v>
      </c>
      <c r="N45" s="11">
        <v>0</v>
      </c>
      <c r="O45" s="11">
        <v>0</v>
      </c>
      <c r="P45" s="11">
        <v>0</v>
      </c>
      <c r="Q45" s="11">
        <v>0</v>
      </c>
      <c r="R45" s="11">
        <v>0</v>
      </c>
      <c r="S45" s="11">
        <v>0</v>
      </c>
      <c r="T45" s="11">
        <v>0</v>
      </c>
      <c r="U45" s="11">
        <v>0</v>
      </c>
      <c r="V45" s="11">
        <v>0</v>
      </c>
      <c r="W45" s="11">
        <v>0</v>
      </c>
      <c r="X45" s="11">
        <v>0</v>
      </c>
      <c r="Y45" s="11">
        <v>0</v>
      </c>
      <c r="Z45" s="11">
        <v>0</v>
      </c>
      <c r="AA45" s="11">
        <v>0</v>
      </c>
      <c r="AB45" s="11">
        <v>0</v>
      </c>
      <c r="AC45" s="11">
        <v>0</v>
      </c>
      <c r="AD45" s="11">
        <v>0</v>
      </c>
      <c r="AE45" s="11">
        <v>0</v>
      </c>
      <c r="AF45" s="11">
        <v>0</v>
      </c>
      <c r="AG45" s="11">
        <v>0</v>
      </c>
      <c r="AH45" s="11">
        <v>0</v>
      </c>
      <c r="AI45" s="11">
        <v>0</v>
      </c>
      <c r="AJ45" s="11">
        <v>0</v>
      </c>
      <c r="AK45" s="11">
        <v>0</v>
      </c>
      <c r="AL45" s="11">
        <v>0</v>
      </c>
      <c r="AM45" s="11">
        <v>0</v>
      </c>
      <c r="AN45" s="11">
        <v>0</v>
      </c>
      <c r="AO45" s="11">
        <v>0</v>
      </c>
      <c r="AP45" s="11">
        <v>0</v>
      </c>
      <c r="AQ45" s="11">
        <v>0</v>
      </c>
      <c r="AR45" s="11">
        <v>0</v>
      </c>
      <c r="AS45" s="11">
        <v>0</v>
      </c>
      <c r="AT45" s="11">
        <v>0</v>
      </c>
      <c r="AU45" s="11">
        <v>1</v>
      </c>
      <c r="AV45" s="11">
        <v>0</v>
      </c>
      <c r="AW45" s="11">
        <v>0</v>
      </c>
      <c r="AX45" s="11">
        <v>0</v>
      </c>
      <c r="AY45" s="11">
        <v>0</v>
      </c>
      <c r="AZ45" s="11">
        <v>0</v>
      </c>
      <c r="BA45" s="11">
        <v>0</v>
      </c>
      <c r="BB45" s="11">
        <v>0</v>
      </c>
      <c r="BC45" s="11">
        <v>0</v>
      </c>
      <c r="BD45" s="11">
        <v>0</v>
      </c>
      <c r="BE45" s="11">
        <v>0</v>
      </c>
      <c r="BF45" s="11">
        <v>0</v>
      </c>
      <c r="BG45" s="11">
        <v>0</v>
      </c>
      <c r="BH45" s="11">
        <v>0</v>
      </c>
      <c r="BI45" s="11">
        <v>0</v>
      </c>
      <c r="BJ45" s="11">
        <v>0</v>
      </c>
      <c r="BK45" s="11">
        <v>0</v>
      </c>
      <c r="BL45" s="11">
        <v>0</v>
      </c>
      <c r="BM45" s="11">
        <v>0</v>
      </c>
      <c r="BN45" s="11">
        <v>0</v>
      </c>
      <c r="BO45" s="174"/>
      <c r="BP45" s="76" t="s">
        <v>16</v>
      </c>
      <c r="BQ45" s="84">
        <f>SUM(C45:BN45)</f>
        <v>1</v>
      </c>
      <c r="BR45" s="11">
        <v>1</v>
      </c>
      <c r="BS45" s="11">
        <v>0</v>
      </c>
      <c r="BT45" s="11">
        <v>0</v>
      </c>
      <c r="BU45" s="11">
        <v>0</v>
      </c>
      <c r="BV45" s="11">
        <v>0</v>
      </c>
      <c r="BW45" s="11">
        <v>0</v>
      </c>
      <c r="BX45" s="11">
        <v>0</v>
      </c>
      <c r="BY45" s="11">
        <v>0</v>
      </c>
      <c r="BZ45" s="11">
        <v>0</v>
      </c>
      <c r="CA45" s="11">
        <v>0</v>
      </c>
      <c r="CB45" s="11">
        <v>0</v>
      </c>
      <c r="CC45" s="11">
        <v>0</v>
      </c>
      <c r="CD45" s="11">
        <v>0</v>
      </c>
      <c r="CE45" s="11">
        <v>0</v>
      </c>
      <c r="CF45" s="11">
        <v>0</v>
      </c>
      <c r="CG45" s="11">
        <v>0</v>
      </c>
      <c r="CH45" s="11">
        <v>0</v>
      </c>
      <c r="CI45" s="175"/>
      <c r="CJ45" s="76" t="s">
        <v>16</v>
      </c>
      <c r="CK45" s="46">
        <f>SUM(BR45:CI45)</f>
        <v>1</v>
      </c>
      <c r="CL45" s="76" t="s">
        <v>16</v>
      </c>
      <c r="CM45" s="46">
        <f>SUM(CK45+BQ45)</f>
        <v>2</v>
      </c>
    </row>
    <row r="46" spans="1:104" x14ac:dyDescent="0.25">
      <c r="B46" s="337"/>
      <c r="C46" s="4"/>
      <c r="D46" s="11">
        <f t="shared" ref="D46:BN46" si="37">SUM((D43+D44)*D45)</f>
        <v>0</v>
      </c>
      <c r="E46" s="11">
        <f t="shared" si="37"/>
        <v>0</v>
      </c>
      <c r="F46" s="11">
        <f t="shared" si="37"/>
        <v>0</v>
      </c>
      <c r="G46" s="11">
        <f t="shared" si="37"/>
        <v>0</v>
      </c>
      <c r="H46" s="11">
        <f t="shared" si="37"/>
        <v>0</v>
      </c>
      <c r="I46" s="11">
        <f t="shared" si="37"/>
        <v>0</v>
      </c>
      <c r="J46" s="11">
        <f t="shared" si="37"/>
        <v>0</v>
      </c>
      <c r="K46" s="11">
        <f t="shared" si="37"/>
        <v>0</v>
      </c>
      <c r="L46" s="11">
        <f t="shared" si="37"/>
        <v>0</v>
      </c>
      <c r="M46" s="11">
        <f t="shared" si="37"/>
        <v>0</v>
      </c>
      <c r="N46" s="11">
        <f t="shared" si="37"/>
        <v>0</v>
      </c>
      <c r="O46" s="11">
        <f t="shared" si="37"/>
        <v>0</v>
      </c>
      <c r="P46" s="11">
        <f t="shared" si="37"/>
        <v>0</v>
      </c>
      <c r="Q46" s="11">
        <f t="shared" si="37"/>
        <v>0</v>
      </c>
      <c r="R46" s="11">
        <f t="shared" si="37"/>
        <v>0</v>
      </c>
      <c r="S46" s="11">
        <f t="shared" si="37"/>
        <v>0</v>
      </c>
      <c r="T46" s="11">
        <f t="shared" si="37"/>
        <v>0</v>
      </c>
      <c r="U46" s="11">
        <f t="shared" si="37"/>
        <v>0</v>
      </c>
      <c r="V46" s="11">
        <f t="shared" si="37"/>
        <v>0</v>
      </c>
      <c r="W46" s="11">
        <f t="shared" si="37"/>
        <v>0</v>
      </c>
      <c r="X46" s="11">
        <f t="shared" si="37"/>
        <v>0</v>
      </c>
      <c r="Y46" s="11">
        <f t="shared" si="37"/>
        <v>0</v>
      </c>
      <c r="Z46" s="11">
        <f t="shared" si="37"/>
        <v>0</v>
      </c>
      <c r="AA46" s="11">
        <f t="shared" si="37"/>
        <v>0</v>
      </c>
      <c r="AB46" s="11">
        <f t="shared" si="37"/>
        <v>0</v>
      </c>
      <c r="AC46" s="11">
        <f t="shared" si="37"/>
        <v>0</v>
      </c>
      <c r="AD46" s="11">
        <f t="shared" si="37"/>
        <v>0</v>
      </c>
      <c r="AE46" s="11">
        <f t="shared" si="37"/>
        <v>0</v>
      </c>
      <c r="AF46" s="11">
        <f t="shared" si="37"/>
        <v>0</v>
      </c>
      <c r="AG46" s="11">
        <f t="shared" si="37"/>
        <v>0</v>
      </c>
      <c r="AH46" s="11">
        <f t="shared" si="37"/>
        <v>0</v>
      </c>
      <c r="AI46" s="11">
        <f t="shared" si="37"/>
        <v>0</v>
      </c>
      <c r="AJ46" s="11">
        <f t="shared" si="37"/>
        <v>0</v>
      </c>
      <c r="AK46" s="11">
        <f t="shared" si="37"/>
        <v>0</v>
      </c>
      <c r="AL46" s="11">
        <f t="shared" si="37"/>
        <v>0</v>
      </c>
      <c r="AM46" s="11">
        <f t="shared" si="37"/>
        <v>0</v>
      </c>
      <c r="AN46" s="11">
        <f t="shared" si="37"/>
        <v>0</v>
      </c>
      <c r="AO46" s="11">
        <f t="shared" si="37"/>
        <v>0</v>
      </c>
      <c r="AP46" s="11">
        <f t="shared" si="37"/>
        <v>0</v>
      </c>
      <c r="AQ46" s="11">
        <f t="shared" si="37"/>
        <v>0</v>
      </c>
      <c r="AR46" s="11">
        <f t="shared" si="37"/>
        <v>0</v>
      </c>
      <c r="AS46" s="11">
        <f t="shared" si="37"/>
        <v>0</v>
      </c>
      <c r="AT46" s="11">
        <f t="shared" si="37"/>
        <v>0</v>
      </c>
      <c r="AU46" s="11">
        <f t="shared" si="37"/>
        <v>1957</v>
      </c>
      <c r="AV46" s="11">
        <f t="shared" si="37"/>
        <v>0</v>
      </c>
      <c r="AW46" s="11">
        <f t="shared" si="37"/>
        <v>0</v>
      </c>
      <c r="AX46" s="11">
        <f t="shared" si="37"/>
        <v>0</v>
      </c>
      <c r="AY46" s="11">
        <f t="shared" si="37"/>
        <v>0</v>
      </c>
      <c r="AZ46" s="11">
        <f t="shared" si="37"/>
        <v>0</v>
      </c>
      <c r="BA46" s="11">
        <f t="shared" si="37"/>
        <v>0</v>
      </c>
      <c r="BB46" s="11">
        <f t="shared" si="37"/>
        <v>0</v>
      </c>
      <c r="BC46" s="11">
        <f t="shared" si="37"/>
        <v>0</v>
      </c>
      <c r="BD46" s="11">
        <f t="shared" si="37"/>
        <v>0</v>
      </c>
      <c r="BE46" s="11">
        <f t="shared" si="37"/>
        <v>0</v>
      </c>
      <c r="BF46" s="11">
        <f t="shared" si="37"/>
        <v>0</v>
      </c>
      <c r="BG46" s="11">
        <f t="shared" si="37"/>
        <v>0</v>
      </c>
      <c r="BH46" s="11">
        <f t="shared" si="37"/>
        <v>0</v>
      </c>
      <c r="BI46" s="11">
        <f t="shared" ref="BI46:BJ46" si="38">SUM((BI43+BI44)*BI45)</f>
        <v>0</v>
      </c>
      <c r="BJ46" s="11">
        <f t="shared" si="38"/>
        <v>0</v>
      </c>
      <c r="BK46" s="11">
        <f t="shared" si="37"/>
        <v>0</v>
      </c>
      <c r="BL46" s="11">
        <f t="shared" si="37"/>
        <v>0</v>
      </c>
      <c r="BM46" s="11">
        <f t="shared" si="37"/>
        <v>0</v>
      </c>
      <c r="BN46" s="11">
        <f t="shared" si="37"/>
        <v>0</v>
      </c>
      <c r="BO46" s="174"/>
      <c r="BP46" s="76" t="s">
        <v>27</v>
      </c>
      <c r="BQ46" s="84">
        <f>COUNTIF(D43:BN43,"&gt;0")</f>
        <v>1</v>
      </c>
      <c r="BR46" s="11">
        <f t="shared" ref="BR46:CH46" si="39">SUM((BR43+BR44)*BR45)</f>
        <v>1033</v>
      </c>
      <c r="BS46" s="11">
        <f t="shared" si="39"/>
        <v>0</v>
      </c>
      <c r="BT46" s="11">
        <f t="shared" si="39"/>
        <v>0</v>
      </c>
      <c r="BU46" s="11">
        <f t="shared" si="39"/>
        <v>0</v>
      </c>
      <c r="BV46" s="11">
        <f t="shared" si="39"/>
        <v>0</v>
      </c>
      <c r="BW46" s="11">
        <f t="shared" si="39"/>
        <v>0</v>
      </c>
      <c r="BX46" s="11">
        <f t="shared" si="39"/>
        <v>0</v>
      </c>
      <c r="BY46" s="11">
        <f t="shared" si="39"/>
        <v>0</v>
      </c>
      <c r="BZ46" s="11">
        <f t="shared" si="39"/>
        <v>0</v>
      </c>
      <c r="CA46" s="11">
        <f t="shared" si="39"/>
        <v>0</v>
      </c>
      <c r="CB46" s="11">
        <f t="shared" si="39"/>
        <v>0</v>
      </c>
      <c r="CC46" s="11">
        <f t="shared" si="39"/>
        <v>0</v>
      </c>
      <c r="CD46" s="11">
        <f t="shared" si="39"/>
        <v>0</v>
      </c>
      <c r="CE46" s="11">
        <f t="shared" si="39"/>
        <v>0</v>
      </c>
      <c r="CF46" s="11">
        <f t="shared" si="39"/>
        <v>0</v>
      </c>
      <c r="CG46" s="11">
        <f t="shared" si="39"/>
        <v>0</v>
      </c>
      <c r="CH46" s="11">
        <f t="shared" si="39"/>
        <v>0</v>
      </c>
      <c r="CI46" s="175"/>
      <c r="CJ46" s="76" t="s">
        <v>28</v>
      </c>
      <c r="CK46" s="46">
        <f>COUNTIF(BR43:CH43,"&gt;0")</f>
        <v>1</v>
      </c>
      <c r="CL46" s="76" t="s">
        <v>27</v>
      </c>
      <c r="CM46" s="46">
        <f>SUM(CK46+BQ46)</f>
        <v>2</v>
      </c>
    </row>
    <row r="47" spans="1:104" x14ac:dyDescent="0.25">
      <c r="A47" s="135">
        <v>11</v>
      </c>
      <c r="B47" s="335" t="str">
        <f>VLOOKUP(A47,'Numéro licences'!$A$4:$B$32,2)</f>
        <v>LEROY Laure</v>
      </c>
      <c r="C47" s="66" t="s">
        <v>4</v>
      </c>
      <c r="D47" s="11"/>
      <c r="E47" s="11"/>
      <c r="F47" s="11"/>
      <c r="G47" s="11"/>
      <c r="H47" s="11"/>
      <c r="I47" s="166"/>
      <c r="J47" s="11"/>
      <c r="K47" s="11"/>
      <c r="L47" s="11"/>
      <c r="M47" s="11"/>
      <c r="N47" s="11"/>
      <c r="O47" s="11"/>
      <c r="P47" s="11"/>
      <c r="Q47" s="11"/>
      <c r="R47" s="11"/>
      <c r="S47" s="167"/>
      <c r="T47" s="11"/>
      <c r="U47" s="11"/>
      <c r="V47" s="11"/>
      <c r="W47" s="11"/>
      <c r="X47" s="11"/>
      <c r="Y47" s="11"/>
      <c r="Z47" s="11"/>
      <c r="AA47" s="11"/>
      <c r="AB47" s="11"/>
      <c r="AC47" s="11"/>
      <c r="AD47" s="11">
        <v>2332</v>
      </c>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68">
        <f>SUM(D47:BN47)</f>
        <v>2332</v>
      </c>
      <c r="BP47" s="76" t="s">
        <v>14</v>
      </c>
      <c r="BQ47" s="82">
        <f>SUM(BO47+BO48)</f>
        <v>2332</v>
      </c>
      <c r="BR47" s="40"/>
      <c r="BS47" s="40"/>
      <c r="BT47" s="40"/>
      <c r="BU47" s="40"/>
      <c r="BV47" s="40"/>
      <c r="BW47" s="40"/>
      <c r="BX47" s="40"/>
      <c r="BY47" s="40"/>
      <c r="BZ47" s="40"/>
      <c r="CA47" s="40"/>
      <c r="CB47" s="40"/>
      <c r="CC47" s="40"/>
      <c r="CD47" s="40"/>
      <c r="CE47" s="40"/>
      <c r="CF47" s="40"/>
      <c r="CG47" s="40"/>
      <c r="CH47" s="40"/>
      <c r="CI47" s="40">
        <f>SUM(BR47:CH47)</f>
        <v>0</v>
      </c>
      <c r="CJ47" s="76" t="s">
        <v>14</v>
      </c>
      <c r="CK47" s="41">
        <f>SUM(CI47+CI48)</f>
        <v>0</v>
      </c>
      <c r="CL47" s="76" t="s">
        <v>14</v>
      </c>
      <c r="CM47" s="28">
        <f>SUM(BQ47+CK47)</f>
        <v>2332</v>
      </c>
    </row>
    <row r="48" spans="1:104" x14ac:dyDescent="0.25">
      <c r="A48" s="34"/>
      <c r="B48" s="336"/>
      <c r="C48" s="66" t="s">
        <v>5</v>
      </c>
      <c r="D48" s="11"/>
      <c r="E48" s="11"/>
      <c r="F48" s="11"/>
      <c r="G48" s="11"/>
      <c r="H48" s="11"/>
      <c r="I48" s="11"/>
      <c r="J48" s="11"/>
      <c r="K48" s="11"/>
      <c r="L48" s="11"/>
      <c r="M48" s="11"/>
      <c r="N48" s="11"/>
      <c r="O48" s="11"/>
      <c r="P48" s="11"/>
      <c r="Q48" s="11"/>
      <c r="R48" s="11"/>
      <c r="S48" s="167"/>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68">
        <f>SUM(D48:BN48)</f>
        <v>0</v>
      </c>
      <c r="BP48" s="76" t="s">
        <v>15</v>
      </c>
      <c r="BQ48" s="83">
        <f>SUM(D50:BN50)</f>
        <v>2332</v>
      </c>
      <c r="BR48" s="40"/>
      <c r="BS48" s="40"/>
      <c r="BT48" s="40"/>
      <c r="BU48" s="40"/>
      <c r="BV48" s="40"/>
      <c r="BW48" s="40"/>
      <c r="BX48" s="40"/>
      <c r="BY48" s="40"/>
      <c r="BZ48" s="40"/>
      <c r="CA48" s="40"/>
      <c r="CB48" s="40"/>
      <c r="CC48" s="40"/>
      <c r="CD48" s="40"/>
      <c r="CE48" s="40"/>
      <c r="CF48" s="40"/>
      <c r="CG48" s="40"/>
      <c r="CH48" s="40"/>
      <c r="CI48" s="40">
        <f>SUM(BR48:CH48)</f>
        <v>0</v>
      </c>
      <c r="CJ48" s="76" t="s">
        <v>15</v>
      </c>
      <c r="CK48" s="70">
        <f>SUM(BR50:CH50)</f>
        <v>0</v>
      </c>
      <c r="CL48" s="76" t="s">
        <v>15</v>
      </c>
      <c r="CM48" s="71">
        <f>SUM(CK48+BQ48)</f>
        <v>2332</v>
      </c>
    </row>
    <row r="49" spans="1:93" x14ac:dyDescent="0.25">
      <c r="B49" s="336"/>
      <c r="C49" s="4"/>
      <c r="D49" s="11">
        <v>0</v>
      </c>
      <c r="E49" s="11">
        <v>0</v>
      </c>
      <c r="F49" s="11">
        <v>0</v>
      </c>
      <c r="G49" s="11">
        <v>0</v>
      </c>
      <c r="H49" s="11">
        <v>0</v>
      </c>
      <c r="I49" s="11">
        <v>0</v>
      </c>
      <c r="J49" s="11">
        <v>0</v>
      </c>
      <c r="K49" s="11">
        <v>0</v>
      </c>
      <c r="L49" s="11">
        <v>0</v>
      </c>
      <c r="M49" s="11">
        <v>0</v>
      </c>
      <c r="N49" s="11">
        <v>0</v>
      </c>
      <c r="O49" s="11">
        <v>0</v>
      </c>
      <c r="P49" s="11">
        <v>0</v>
      </c>
      <c r="Q49" s="11">
        <v>0</v>
      </c>
      <c r="R49" s="11">
        <v>0</v>
      </c>
      <c r="S49" s="11">
        <v>0</v>
      </c>
      <c r="T49" s="11">
        <v>0</v>
      </c>
      <c r="U49" s="11">
        <v>0</v>
      </c>
      <c r="V49" s="11">
        <v>0</v>
      </c>
      <c r="W49" s="11">
        <v>0</v>
      </c>
      <c r="X49" s="11">
        <v>0</v>
      </c>
      <c r="Y49" s="11">
        <v>0</v>
      </c>
      <c r="Z49" s="11">
        <v>0</v>
      </c>
      <c r="AA49" s="11">
        <v>0</v>
      </c>
      <c r="AB49" s="11">
        <v>0</v>
      </c>
      <c r="AC49" s="11">
        <v>0</v>
      </c>
      <c r="AD49" s="11">
        <v>1</v>
      </c>
      <c r="AE49" s="11">
        <v>0</v>
      </c>
      <c r="AF49" s="11">
        <v>0</v>
      </c>
      <c r="AG49" s="11">
        <v>0</v>
      </c>
      <c r="AH49" s="11">
        <v>0</v>
      </c>
      <c r="AI49" s="11">
        <v>0</v>
      </c>
      <c r="AJ49" s="11">
        <v>0</v>
      </c>
      <c r="AK49" s="11">
        <v>0</v>
      </c>
      <c r="AL49" s="11">
        <v>0</v>
      </c>
      <c r="AM49" s="11">
        <v>0</v>
      </c>
      <c r="AN49" s="11">
        <v>0</v>
      </c>
      <c r="AO49" s="11">
        <v>0</v>
      </c>
      <c r="AP49" s="11">
        <v>0</v>
      </c>
      <c r="AQ49" s="11">
        <v>0</v>
      </c>
      <c r="AR49" s="11">
        <v>0</v>
      </c>
      <c r="AS49" s="11">
        <v>0</v>
      </c>
      <c r="AT49" s="11">
        <v>0</v>
      </c>
      <c r="AU49" s="11">
        <v>0</v>
      </c>
      <c r="AV49" s="11">
        <v>0</v>
      </c>
      <c r="AW49" s="11">
        <v>0</v>
      </c>
      <c r="AX49" s="11">
        <v>0</v>
      </c>
      <c r="AY49" s="11">
        <v>0</v>
      </c>
      <c r="AZ49" s="11">
        <v>0</v>
      </c>
      <c r="BA49" s="11">
        <v>0</v>
      </c>
      <c r="BB49" s="11">
        <v>0</v>
      </c>
      <c r="BC49" s="11">
        <v>0</v>
      </c>
      <c r="BD49" s="11">
        <v>0</v>
      </c>
      <c r="BE49" s="11">
        <v>0</v>
      </c>
      <c r="BF49" s="11">
        <v>0</v>
      </c>
      <c r="BG49" s="11">
        <v>0</v>
      </c>
      <c r="BH49" s="11">
        <v>0</v>
      </c>
      <c r="BI49" s="11">
        <v>0</v>
      </c>
      <c r="BJ49" s="11">
        <v>0</v>
      </c>
      <c r="BK49" s="11">
        <v>0</v>
      </c>
      <c r="BL49" s="11">
        <v>0</v>
      </c>
      <c r="BM49" s="11">
        <v>0</v>
      </c>
      <c r="BN49" s="11">
        <v>0</v>
      </c>
      <c r="BO49" s="174"/>
      <c r="BP49" s="76" t="s">
        <v>16</v>
      </c>
      <c r="BQ49" s="84">
        <f>SUM(C49:BN49)</f>
        <v>1</v>
      </c>
      <c r="BR49" s="11">
        <v>0</v>
      </c>
      <c r="BS49" s="11">
        <v>0</v>
      </c>
      <c r="BT49" s="11">
        <v>0</v>
      </c>
      <c r="BU49" s="11">
        <v>0</v>
      </c>
      <c r="BV49" s="11">
        <v>0</v>
      </c>
      <c r="BW49" s="11">
        <v>0</v>
      </c>
      <c r="BX49" s="11">
        <v>0</v>
      </c>
      <c r="BY49" s="11">
        <v>0</v>
      </c>
      <c r="BZ49" s="11">
        <v>0</v>
      </c>
      <c r="CA49" s="11">
        <v>0</v>
      </c>
      <c r="CB49" s="11">
        <v>0</v>
      </c>
      <c r="CC49" s="11">
        <v>0</v>
      </c>
      <c r="CD49" s="11">
        <v>0</v>
      </c>
      <c r="CE49" s="11">
        <v>0</v>
      </c>
      <c r="CF49" s="11">
        <v>0</v>
      </c>
      <c r="CG49" s="11">
        <v>0</v>
      </c>
      <c r="CH49" s="11">
        <v>0</v>
      </c>
      <c r="CI49" s="175"/>
      <c r="CJ49" s="76" t="s">
        <v>16</v>
      </c>
      <c r="CK49" s="46">
        <f>SUM(BR49:CI49)</f>
        <v>0</v>
      </c>
      <c r="CL49" s="76" t="s">
        <v>16</v>
      </c>
      <c r="CM49" s="46">
        <f>SUM(CK49+BQ49)</f>
        <v>1</v>
      </c>
      <c r="CN49" s="31"/>
    </row>
    <row r="50" spans="1:93" x14ac:dyDescent="0.25">
      <c r="B50" s="337"/>
      <c r="C50" s="4"/>
      <c r="D50" s="11">
        <f t="shared" ref="D50:BN50" si="40">SUM((D47+D48)*D49)</f>
        <v>0</v>
      </c>
      <c r="E50" s="11">
        <f t="shared" si="40"/>
        <v>0</v>
      </c>
      <c r="F50" s="11">
        <f t="shared" si="40"/>
        <v>0</v>
      </c>
      <c r="G50" s="11">
        <f t="shared" si="40"/>
        <v>0</v>
      </c>
      <c r="H50" s="11">
        <f t="shared" si="40"/>
        <v>0</v>
      </c>
      <c r="I50" s="11">
        <f t="shared" si="40"/>
        <v>0</v>
      </c>
      <c r="J50" s="11">
        <f t="shared" si="40"/>
        <v>0</v>
      </c>
      <c r="K50" s="11">
        <f t="shared" si="40"/>
        <v>0</v>
      </c>
      <c r="L50" s="11">
        <f t="shared" si="40"/>
        <v>0</v>
      </c>
      <c r="M50" s="11">
        <f t="shared" si="40"/>
        <v>0</v>
      </c>
      <c r="N50" s="11">
        <f t="shared" si="40"/>
        <v>0</v>
      </c>
      <c r="O50" s="11">
        <f t="shared" si="40"/>
        <v>0</v>
      </c>
      <c r="P50" s="11">
        <f t="shared" si="40"/>
        <v>0</v>
      </c>
      <c r="Q50" s="11">
        <f t="shared" si="40"/>
        <v>0</v>
      </c>
      <c r="R50" s="11">
        <f t="shared" si="40"/>
        <v>0</v>
      </c>
      <c r="S50" s="11">
        <f t="shared" si="40"/>
        <v>0</v>
      </c>
      <c r="T50" s="11">
        <f t="shared" si="40"/>
        <v>0</v>
      </c>
      <c r="U50" s="11">
        <f t="shared" si="40"/>
        <v>0</v>
      </c>
      <c r="V50" s="11">
        <f t="shared" si="40"/>
        <v>0</v>
      </c>
      <c r="W50" s="11">
        <f t="shared" si="40"/>
        <v>0</v>
      </c>
      <c r="X50" s="11">
        <f t="shared" si="40"/>
        <v>0</v>
      </c>
      <c r="Y50" s="11">
        <f t="shared" si="40"/>
        <v>0</v>
      </c>
      <c r="Z50" s="11">
        <f t="shared" si="40"/>
        <v>0</v>
      </c>
      <c r="AA50" s="11">
        <f t="shared" si="40"/>
        <v>0</v>
      </c>
      <c r="AB50" s="11">
        <f t="shared" si="40"/>
        <v>0</v>
      </c>
      <c r="AC50" s="11">
        <f t="shared" si="40"/>
        <v>0</v>
      </c>
      <c r="AD50" s="11">
        <f t="shared" si="40"/>
        <v>2332</v>
      </c>
      <c r="AE50" s="11">
        <f t="shared" si="40"/>
        <v>0</v>
      </c>
      <c r="AF50" s="11">
        <f t="shared" si="40"/>
        <v>0</v>
      </c>
      <c r="AG50" s="11">
        <f t="shared" si="40"/>
        <v>0</v>
      </c>
      <c r="AH50" s="11">
        <f t="shared" si="40"/>
        <v>0</v>
      </c>
      <c r="AI50" s="11">
        <f t="shared" si="40"/>
        <v>0</v>
      </c>
      <c r="AJ50" s="11">
        <f t="shared" si="40"/>
        <v>0</v>
      </c>
      <c r="AK50" s="11">
        <f t="shared" si="40"/>
        <v>0</v>
      </c>
      <c r="AL50" s="11">
        <f t="shared" si="40"/>
        <v>0</v>
      </c>
      <c r="AM50" s="11">
        <f t="shared" si="40"/>
        <v>0</v>
      </c>
      <c r="AN50" s="11">
        <f t="shared" si="40"/>
        <v>0</v>
      </c>
      <c r="AO50" s="11">
        <f t="shared" si="40"/>
        <v>0</v>
      </c>
      <c r="AP50" s="11">
        <f t="shared" si="40"/>
        <v>0</v>
      </c>
      <c r="AQ50" s="11">
        <f t="shared" si="40"/>
        <v>0</v>
      </c>
      <c r="AR50" s="11">
        <f t="shared" si="40"/>
        <v>0</v>
      </c>
      <c r="AS50" s="11">
        <f t="shared" si="40"/>
        <v>0</v>
      </c>
      <c r="AT50" s="11">
        <f t="shared" si="40"/>
        <v>0</v>
      </c>
      <c r="AU50" s="11">
        <f t="shared" si="40"/>
        <v>0</v>
      </c>
      <c r="AV50" s="11">
        <f t="shared" si="40"/>
        <v>0</v>
      </c>
      <c r="AW50" s="11">
        <f t="shared" si="40"/>
        <v>0</v>
      </c>
      <c r="AX50" s="11">
        <f t="shared" si="40"/>
        <v>0</v>
      </c>
      <c r="AY50" s="11">
        <f t="shared" si="40"/>
        <v>0</v>
      </c>
      <c r="AZ50" s="11">
        <f t="shared" si="40"/>
        <v>0</v>
      </c>
      <c r="BA50" s="11">
        <f t="shared" si="40"/>
        <v>0</v>
      </c>
      <c r="BB50" s="11">
        <f t="shared" si="40"/>
        <v>0</v>
      </c>
      <c r="BC50" s="11">
        <f t="shared" si="40"/>
        <v>0</v>
      </c>
      <c r="BD50" s="11">
        <f t="shared" si="40"/>
        <v>0</v>
      </c>
      <c r="BE50" s="11">
        <f t="shared" si="40"/>
        <v>0</v>
      </c>
      <c r="BF50" s="11">
        <f t="shared" si="40"/>
        <v>0</v>
      </c>
      <c r="BG50" s="11">
        <f t="shared" si="40"/>
        <v>0</v>
      </c>
      <c r="BH50" s="11">
        <f t="shared" si="40"/>
        <v>0</v>
      </c>
      <c r="BI50" s="11">
        <f t="shared" ref="BI50:BJ50" si="41">SUM((BI47+BI48)*BI49)</f>
        <v>0</v>
      </c>
      <c r="BJ50" s="11">
        <f t="shared" si="41"/>
        <v>0</v>
      </c>
      <c r="BK50" s="11">
        <f t="shared" si="40"/>
        <v>0</v>
      </c>
      <c r="BL50" s="11">
        <f t="shared" si="40"/>
        <v>0</v>
      </c>
      <c r="BM50" s="11">
        <f t="shared" si="40"/>
        <v>0</v>
      </c>
      <c r="BN50" s="11">
        <f t="shared" si="40"/>
        <v>0</v>
      </c>
      <c r="BO50" s="174"/>
      <c r="BP50" s="76" t="s">
        <v>27</v>
      </c>
      <c r="BQ50" s="84">
        <f>COUNTIF(D47:BN47,"&gt;0")</f>
        <v>1</v>
      </c>
      <c r="BR50" s="11">
        <f t="shared" ref="BR50:CH50" si="42">SUM((BR47+BR48)*BR49)</f>
        <v>0</v>
      </c>
      <c r="BS50" s="11">
        <f t="shared" si="42"/>
        <v>0</v>
      </c>
      <c r="BT50" s="11">
        <f t="shared" si="42"/>
        <v>0</v>
      </c>
      <c r="BU50" s="11">
        <f t="shared" si="42"/>
        <v>0</v>
      </c>
      <c r="BV50" s="11">
        <f t="shared" si="42"/>
        <v>0</v>
      </c>
      <c r="BW50" s="11">
        <f t="shared" si="42"/>
        <v>0</v>
      </c>
      <c r="BX50" s="11">
        <f t="shared" si="42"/>
        <v>0</v>
      </c>
      <c r="BY50" s="11">
        <f t="shared" si="42"/>
        <v>0</v>
      </c>
      <c r="BZ50" s="11">
        <f t="shared" si="42"/>
        <v>0</v>
      </c>
      <c r="CA50" s="11">
        <f t="shared" si="42"/>
        <v>0</v>
      </c>
      <c r="CB50" s="11">
        <f t="shared" si="42"/>
        <v>0</v>
      </c>
      <c r="CC50" s="11">
        <f t="shared" si="42"/>
        <v>0</v>
      </c>
      <c r="CD50" s="11">
        <f t="shared" si="42"/>
        <v>0</v>
      </c>
      <c r="CE50" s="11">
        <f t="shared" si="42"/>
        <v>0</v>
      </c>
      <c r="CF50" s="11">
        <f t="shared" si="42"/>
        <v>0</v>
      </c>
      <c r="CG50" s="11">
        <f t="shared" si="42"/>
        <v>0</v>
      </c>
      <c r="CH50" s="11">
        <f t="shared" si="42"/>
        <v>0</v>
      </c>
      <c r="CI50" s="175"/>
      <c r="CJ50" s="76" t="s">
        <v>28</v>
      </c>
      <c r="CK50" s="46">
        <f>COUNTIF(BR47:CH47,"&gt;0")</f>
        <v>0</v>
      </c>
      <c r="CL50" s="76" t="s">
        <v>27</v>
      </c>
      <c r="CM50" s="46">
        <f>SUM(CK50+BQ50)</f>
        <v>1</v>
      </c>
      <c r="CN50" s="31"/>
      <c r="CO50" s="4"/>
    </row>
    <row r="51" spans="1:93" x14ac:dyDescent="0.25">
      <c r="A51" s="135">
        <v>12</v>
      </c>
      <c r="B51" s="335" t="str">
        <f>VLOOKUP(A51,'Numéro licences'!$A$4:$B$32,2)</f>
        <v>PONT Patricia</v>
      </c>
      <c r="C51" s="66" t="s">
        <v>4</v>
      </c>
      <c r="D51" s="11"/>
      <c r="E51" s="11"/>
      <c r="F51" s="11"/>
      <c r="G51" s="11"/>
      <c r="H51" s="11"/>
      <c r="I51" s="166"/>
      <c r="J51" s="11"/>
      <c r="K51" s="11"/>
      <c r="L51" s="11"/>
      <c r="M51" s="11"/>
      <c r="N51" s="11"/>
      <c r="O51" s="11"/>
      <c r="P51" s="11"/>
      <c r="Q51" s="11"/>
      <c r="R51" s="11"/>
      <c r="S51" s="167"/>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68">
        <f>SUM(D51:BN51)</f>
        <v>0</v>
      </c>
      <c r="BP51" s="76" t="s">
        <v>14</v>
      </c>
      <c r="BQ51" s="82">
        <f>SUM(BO51+BO52)</f>
        <v>0</v>
      </c>
      <c r="BR51" s="40">
        <v>908</v>
      </c>
      <c r="BS51" s="40"/>
      <c r="BT51" s="40"/>
      <c r="BU51" s="40"/>
      <c r="BV51" s="40"/>
      <c r="BW51" s="40"/>
      <c r="BX51" s="40"/>
      <c r="BY51" s="40"/>
      <c r="BZ51" s="40"/>
      <c r="CA51" s="40"/>
      <c r="CB51" s="40"/>
      <c r="CC51" s="40"/>
      <c r="CD51" s="40"/>
      <c r="CE51" s="40"/>
      <c r="CF51" s="40"/>
      <c r="CG51" s="40"/>
      <c r="CH51" s="40"/>
      <c r="CI51" s="40">
        <f>SUM(BR51:CH51)</f>
        <v>908</v>
      </c>
      <c r="CJ51" s="76" t="s">
        <v>14</v>
      </c>
      <c r="CK51" s="41">
        <f>SUM(CI51+CI52)</f>
        <v>1033</v>
      </c>
      <c r="CL51" s="76" t="s">
        <v>14</v>
      </c>
      <c r="CM51" s="28">
        <f>SUM(BQ51+CK51)</f>
        <v>1033</v>
      </c>
      <c r="CN51" s="31"/>
      <c r="CO51" s="4"/>
    </row>
    <row r="52" spans="1:93" x14ac:dyDescent="0.25">
      <c r="A52" s="34"/>
      <c r="B52" s="336"/>
      <c r="C52" s="66" t="s">
        <v>5</v>
      </c>
      <c r="D52" s="11"/>
      <c r="E52" s="11"/>
      <c r="F52" s="11"/>
      <c r="G52" s="11"/>
      <c r="H52" s="11"/>
      <c r="I52" s="11"/>
      <c r="J52" s="11"/>
      <c r="K52" s="11"/>
      <c r="L52" s="11"/>
      <c r="M52" s="11"/>
      <c r="N52" s="11"/>
      <c r="O52" s="11"/>
      <c r="P52" s="11"/>
      <c r="Q52" s="11"/>
      <c r="R52" s="11"/>
      <c r="S52" s="167"/>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68">
        <f>SUM(D52:BN52)</f>
        <v>0</v>
      </c>
      <c r="BP52" s="76" t="s">
        <v>15</v>
      </c>
      <c r="BQ52" s="83">
        <f>SUM(D54:BN54)</f>
        <v>0</v>
      </c>
      <c r="BR52" s="40">
        <v>125</v>
      </c>
      <c r="BS52" s="40"/>
      <c r="BT52" s="40"/>
      <c r="BU52" s="40"/>
      <c r="BV52" s="40"/>
      <c r="BW52" s="40"/>
      <c r="BX52" s="40"/>
      <c r="BY52" s="40"/>
      <c r="BZ52" s="40"/>
      <c r="CA52" s="40"/>
      <c r="CB52" s="40"/>
      <c r="CC52" s="40"/>
      <c r="CD52" s="40"/>
      <c r="CE52" s="40"/>
      <c r="CF52" s="40"/>
      <c r="CG52" s="40"/>
      <c r="CH52" s="40"/>
      <c r="CI52" s="40">
        <f>SUM(BR52:CH52)</f>
        <v>125</v>
      </c>
      <c r="CJ52" s="76" t="s">
        <v>15</v>
      </c>
      <c r="CK52" s="70">
        <f>SUM(BR54:CH54)</f>
        <v>1033</v>
      </c>
      <c r="CL52" s="76" t="s">
        <v>15</v>
      </c>
      <c r="CM52" s="71">
        <f>SUM(CK52+BQ52)</f>
        <v>1033</v>
      </c>
      <c r="CN52" s="32"/>
    </row>
    <row r="53" spans="1:93" x14ac:dyDescent="0.25">
      <c r="B53" s="336"/>
      <c r="C53" s="4"/>
      <c r="D53" s="11">
        <v>0</v>
      </c>
      <c r="E53" s="11">
        <v>0</v>
      </c>
      <c r="F53" s="11">
        <v>0</v>
      </c>
      <c r="G53" s="11">
        <v>0</v>
      </c>
      <c r="H53" s="11">
        <v>0</v>
      </c>
      <c r="I53" s="11">
        <v>0</v>
      </c>
      <c r="J53" s="11">
        <v>0</v>
      </c>
      <c r="K53" s="11">
        <v>0</v>
      </c>
      <c r="L53" s="11">
        <v>0</v>
      </c>
      <c r="M53" s="11">
        <v>0</v>
      </c>
      <c r="N53" s="11">
        <v>0</v>
      </c>
      <c r="O53" s="11">
        <v>0</v>
      </c>
      <c r="P53" s="11">
        <v>0</v>
      </c>
      <c r="Q53" s="11">
        <v>0</v>
      </c>
      <c r="R53" s="11">
        <v>0</v>
      </c>
      <c r="S53" s="11">
        <v>0</v>
      </c>
      <c r="T53" s="11">
        <v>0</v>
      </c>
      <c r="U53" s="11">
        <v>0</v>
      </c>
      <c r="V53" s="11">
        <v>0</v>
      </c>
      <c r="W53" s="11">
        <v>0</v>
      </c>
      <c r="X53" s="11">
        <v>0</v>
      </c>
      <c r="Y53" s="11">
        <v>0</v>
      </c>
      <c r="Z53" s="11">
        <v>0</v>
      </c>
      <c r="AA53" s="11">
        <v>0</v>
      </c>
      <c r="AB53" s="11">
        <v>0</v>
      </c>
      <c r="AC53" s="11">
        <v>0</v>
      </c>
      <c r="AD53" s="11">
        <v>0</v>
      </c>
      <c r="AE53" s="11">
        <v>0</v>
      </c>
      <c r="AF53" s="11">
        <v>0</v>
      </c>
      <c r="AG53" s="11">
        <v>0</v>
      </c>
      <c r="AH53" s="11">
        <v>0</v>
      </c>
      <c r="AI53" s="11">
        <v>0</v>
      </c>
      <c r="AJ53" s="11">
        <v>0</v>
      </c>
      <c r="AK53" s="11">
        <v>0</v>
      </c>
      <c r="AL53" s="11">
        <v>0</v>
      </c>
      <c r="AM53" s="11">
        <v>0</v>
      </c>
      <c r="AN53" s="11">
        <v>0</v>
      </c>
      <c r="AO53" s="11">
        <v>0</v>
      </c>
      <c r="AP53" s="11">
        <v>0</v>
      </c>
      <c r="AQ53" s="11">
        <v>0</v>
      </c>
      <c r="AR53" s="11">
        <v>0</v>
      </c>
      <c r="AS53" s="11">
        <v>0</v>
      </c>
      <c r="AT53" s="11">
        <v>0</v>
      </c>
      <c r="AU53" s="11">
        <v>0</v>
      </c>
      <c r="AV53" s="11">
        <v>0</v>
      </c>
      <c r="AW53" s="11">
        <v>0</v>
      </c>
      <c r="AX53" s="11">
        <v>0</v>
      </c>
      <c r="AY53" s="11">
        <v>0</v>
      </c>
      <c r="AZ53" s="11">
        <v>0</v>
      </c>
      <c r="BA53" s="11">
        <v>0</v>
      </c>
      <c r="BB53" s="11">
        <v>0</v>
      </c>
      <c r="BC53" s="11">
        <v>0</v>
      </c>
      <c r="BD53" s="11">
        <v>0</v>
      </c>
      <c r="BE53" s="11">
        <v>0</v>
      </c>
      <c r="BF53" s="11">
        <v>0</v>
      </c>
      <c r="BG53" s="11">
        <v>0</v>
      </c>
      <c r="BH53" s="11">
        <v>0</v>
      </c>
      <c r="BI53" s="11">
        <v>0</v>
      </c>
      <c r="BJ53" s="11">
        <v>0</v>
      </c>
      <c r="BK53" s="11">
        <v>0</v>
      </c>
      <c r="BL53" s="11">
        <v>0</v>
      </c>
      <c r="BM53" s="11">
        <v>0</v>
      </c>
      <c r="BN53" s="11">
        <v>0</v>
      </c>
      <c r="BO53" s="174"/>
      <c r="BP53" s="76" t="s">
        <v>16</v>
      </c>
      <c r="BQ53" s="84">
        <f>SUM(C53:BN53)</f>
        <v>0</v>
      </c>
      <c r="BR53" s="11">
        <v>1</v>
      </c>
      <c r="BS53" s="11">
        <v>0</v>
      </c>
      <c r="BT53" s="11">
        <v>0</v>
      </c>
      <c r="BU53" s="11">
        <v>0</v>
      </c>
      <c r="BV53" s="11">
        <v>0</v>
      </c>
      <c r="BW53" s="11">
        <v>0</v>
      </c>
      <c r="BX53" s="11">
        <v>0</v>
      </c>
      <c r="BY53" s="11">
        <v>0</v>
      </c>
      <c r="BZ53" s="11">
        <v>0</v>
      </c>
      <c r="CA53" s="11">
        <v>0</v>
      </c>
      <c r="CB53" s="11">
        <v>0</v>
      </c>
      <c r="CC53" s="11">
        <v>0</v>
      </c>
      <c r="CD53" s="11">
        <v>0</v>
      </c>
      <c r="CE53" s="11">
        <v>0</v>
      </c>
      <c r="CF53" s="11">
        <v>0</v>
      </c>
      <c r="CG53" s="11">
        <v>0</v>
      </c>
      <c r="CH53" s="11">
        <v>0</v>
      </c>
      <c r="CI53" s="175"/>
      <c r="CJ53" s="76" t="s">
        <v>16</v>
      </c>
      <c r="CK53" s="46">
        <f>SUM(BR53:CI53)</f>
        <v>1</v>
      </c>
      <c r="CL53" s="76" t="s">
        <v>16</v>
      </c>
      <c r="CM53" s="46">
        <f>SUM(CK53+BQ53)</f>
        <v>1</v>
      </c>
      <c r="CN53" s="32"/>
    </row>
    <row r="54" spans="1:93" x14ac:dyDescent="0.25">
      <c r="B54" s="337"/>
      <c r="C54" s="4"/>
      <c r="D54" s="11">
        <f t="shared" ref="D54:BN54" si="43">SUM((D51+D52)*D53)</f>
        <v>0</v>
      </c>
      <c r="E54" s="11">
        <f t="shared" si="43"/>
        <v>0</v>
      </c>
      <c r="F54" s="11">
        <f t="shared" si="43"/>
        <v>0</v>
      </c>
      <c r="G54" s="11">
        <f t="shared" si="43"/>
        <v>0</v>
      </c>
      <c r="H54" s="11">
        <f t="shared" si="43"/>
        <v>0</v>
      </c>
      <c r="I54" s="11">
        <f t="shared" si="43"/>
        <v>0</v>
      </c>
      <c r="J54" s="11">
        <f t="shared" si="43"/>
        <v>0</v>
      </c>
      <c r="K54" s="11">
        <f t="shared" si="43"/>
        <v>0</v>
      </c>
      <c r="L54" s="11">
        <f t="shared" si="43"/>
        <v>0</v>
      </c>
      <c r="M54" s="11">
        <f t="shared" si="43"/>
        <v>0</v>
      </c>
      <c r="N54" s="11">
        <f t="shared" si="43"/>
        <v>0</v>
      </c>
      <c r="O54" s="11">
        <f t="shared" si="43"/>
        <v>0</v>
      </c>
      <c r="P54" s="11">
        <f t="shared" si="43"/>
        <v>0</v>
      </c>
      <c r="Q54" s="11">
        <f t="shared" si="43"/>
        <v>0</v>
      </c>
      <c r="R54" s="11">
        <f t="shared" si="43"/>
        <v>0</v>
      </c>
      <c r="S54" s="11">
        <f t="shared" si="43"/>
        <v>0</v>
      </c>
      <c r="T54" s="11">
        <f t="shared" si="43"/>
        <v>0</v>
      </c>
      <c r="U54" s="11">
        <f t="shared" si="43"/>
        <v>0</v>
      </c>
      <c r="V54" s="11">
        <f t="shared" si="43"/>
        <v>0</v>
      </c>
      <c r="W54" s="11">
        <f t="shared" si="43"/>
        <v>0</v>
      </c>
      <c r="X54" s="11">
        <f t="shared" si="43"/>
        <v>0</v>
      </c>
      <c r="Y54" s="11">
        <f t="shared" si="43"/>
        <v>0</v>
      </c>
      <c r="Z54" s="11">
        <f t="shared" si="43"/>
        <v>0</v>
      </c>
      <c r="AA54" s="11">
        <f t="shared" si="43"/>
        <v>0</v>
      </c>
      <c r="AB54" s="11">
        <f t="shared" si="43"/>
        <v>0</v>
      </c>
      <c r="AC54" s="11">
        <f t="shared" si="43"/>
        <v>0</v>
      </c>
      <c r="AD54" s="11">
        <f t="shared" si="43"/>
        <v>0</v>
      </c>
      <c r="AE54" s="11">
        <f t="shared" si="43"/>
        <v>0</v>
      </c>
      <c r="AF54" s="11">
        <f t="shared" si="43"/>
        <v>0</v>
      </c>
      <c r="AG54" s="11">
        <f t="shared" si="43"/>
        <v>0</v>
      </c>
      <c r="AH54" s="11">
        <f t="shared" si="43"/>
        <v>0</v>
      </c>
      <c r="AI54" s="11">
        <f t="shared" si="43"/>
        <v>0</v>
      </c>
      <c r="AJ54" s="11">
        <f t="shared" si="43"/>
        <v>0</v>
      </c>
      <c r="AK54" s="11">
        <f t="shared" si="43"/>
        <v>0</v>
      </c>
      <c r="AL54" s="11">
        <f t="shared" si="43"/>
        <v>0</v>
      </c>
      <c r="AM54" s="11">
        <f t="shared" si="43"/>
        <v>0</v>
      </c>
      <c r="AN54" s="11">
        <f t="shared" si="43"/>
        <v>0</v>
      </c>
      <c r="AO54" s="11">
        <f t="shared" si="43"/>
        <v>0</v>
      </c>
      <c r="AP54" s="11">
        <f t="shared" si="43"/>
        <v>0</v>
      </c>
      <c r="AQ54" s="11">
        <f t="shared" si="43"/>
        <v>0</v>
      </c>
      <c r="AR54" s="11">
        <f t="shared" si="43"/>
        <v>0</v>
      </c>
      <c r="AS54" s="11">
        <f t="shared" si="43"/>
        <v>0</v>
      </c>
      <c r="AT54" s="11">
        <f t="shared" si="43"/>
        <v>0</v>
      </c>
      <c r="AU54" s="11">
        <f t="shared" si="43"/>
        <v>0</v>
      </c>
      <c r="AV54" s="11">
        <f t="shared" si="43"/>
        <v>0</v>
      </c>
      <c r="AW54" s="11">
        <f t="shared" si="43"/>
        <v>0</v>
      </c>
      <c r="AX54" s="11">
        <f t="shared" si="43"/>
        <v>0</v>
      </c>
      <c r="AY54" s="11">
        <f t="shared" si="43"/>
        <v>0</v>
      </c>
      <c r="AZ54" s="11">
        <f t="shared" si="43"/>
        <v>0</v>
      </c>
      <c r="BA54" s="11">
        <f t="shared" si="43"/>
        <v>0</v>
      </c>
      <c r="BB54" s="11">
        <f t="shared" si="43"/>
        <v>0</v>
      </c>
      <c r="BC54" s="11">
        <f t="shared" si="43"/>
        <v>0</v>
      </c>
      <c r="BD54" s="11">
        <f t="shared" si="43"/>
        <v>0</v>
      </c>
      <c r="BE54" s="11">
        <f t="shared" si="43"/>
        <v>0</v>
      </c>
      <c r="BF54" s="11">
        <f t="shared" si="43"/>
        <v>0</v>
      </c>
      <c r="BG54" s="11">
        <f t="shared" si="43"/>
        <v>0</v>
      </c>
      <c r="BH54" s="11">
        <f t="shared" si="43"/>
        <v>0</v>
      </c>
      <c r="BI54" s="11">
        <f t="shared" ref="BI54:BJ54" si="44">SUM((BI51+BI52)*BI53)</f>
        <v>0</v>
      </c>
      <c r="BJ54" s="11">
        <f t="shared" si="44"/>
        <v>0</v>
      </c>
      <c r="BK54" s="11">
        <f t="shared" si="43"/>
        <v>0</v>
      </c>
      <c r="BL54" s="11">
        <f t="shared" si="43"/>
        <v>0</v>
      </c>
      <c r="BM54" s="11">
        <f t="shared" si="43"/>
        <v>0</v>
      </c>
      <c r="BN54" s="11">
        <f t="shared" si="43"/>
        <v>0</v>
      </c>
      <c r="BO54" s="174"/>
      <c r="BP54" s="76" t="s">
        <v>27</v>
      </c>
      <c r="BQ54" s="84">
        <f>COUNTIF(D51:BN51,"&gt;0")</f>
        <v>0</v>
      </c>
      <c r="BR54" s="11">
        <f t="shared" ref="BR54:CH54" si="45">SUM((BR51+BR52)*BR53)</f>
        <v>1033</v>
      </c>
      <c r="BS54" s="11">
        <f t="shared" si="45"/>
        <v>0</v>
      </c>
      <c r="BT54" s="11">
        <f t="shared" si="45"/>
        <v>0</v>
      </c>
      <c r="BU54" s="11">
        <f t="shared" si="45"/>
        <v>0</v>
      </c>
      <c r="BV54" s="11">
        <f t="shared" si="45"/>
        <v>0</v>
      </c>
      <c r="BW54" s="11">
        <f t="shared" si="45"/>
        <v>0</v>
      </c>
      <c r="BX54" s="11">
        <f t="shared" si="45"/>
        <v>0</v>
      </c>
      <c r="BY54" s="11">
        <f t="shared" si="45"/>
        <v>0</v>
      </c>
      <c r="BZ54" s="11">
        <f t="shared" si="45"/>
        <v>0</v>
      </c>
      <c r="CA54" s="11">
        <f t="shared" si="45"/>
        <v>0</v>
      </c>
      <c r="CB54" s="11">
        <f t="shared" si="45"/>
        <v>0</v>
      </c>
      <c r="CC54" s="11">
        <f t="shared" si="45"/>
        <v>0</v>
      </c>
      <c r="CD54" s="11">
        <f t="shared" si="45"/>
        <v>0</v>
      </c>
      <c r="CE54" s="11">
        <f t="shared" si="45"/>
        <v>0</v>
      </c>
      <c r="CF54" s="11">
        <f t="shared" si="45"/>
        <v>0</v>
      </c>
      <c r="CG54" s="11">
        <f t="shared" si="45"/>
        <v>0</v>
      </c>
      <c r="CH54" s="11">
        <f t="shared" si="45"/>
        <v>0</v>
      </c>
      <c r="CI54" s="175"/>
      <c r="CJ54" s="76" t="s">
        <v>28</v>
      </c>
      <c r="CK54" s="46">
        <f>COUNTIF(BR51:CH51,"&gt;0")</f>
        <v>1</v>
      </c>
      <c r="CL54" s="76" t="s">
        <v>27</v>
      </c>
      <c r="CM54" s="46">
        <f>SUM(CK54+BQ54)</f>
        <v>1</v>
      </c>
      <c r="CN54" s="32"/>
    </row>
    <row r="55" spans="1:93" x14ac:dyDescent="0.25">
      <c r="A55" s="135">
        <v>13</v>
      </c>
      <c r="B55" s="342">
        <f>VLOOKUP(A55,'Numéro licences'!$A$4:$B$32,2)</f>
        <v>0</v>
      </c>
      <c r="C55" s="66" t="s">
        <v>4</v>
      </c>
      <c r="D55" s="11"/>
      <c r="E55" s="11"/>
      <c r="F55" s="11"/>
      <c r="G55" s="11"/>
      <c r="H55" s="11"/>
      <c r="I55" s="166"/>
      <c r="J55" s="11"/>
      <c r="K55" s="11"/>
      <c r="L55" s="11"/>
      <c r="M55" s="11"/>
      <c r="N55" s="11"/>
      <c r="O55" s="11"/>
      <c r="P55" s="11"/>
      <c r="Q55" s="11"/>
      <c r="R55" s="11"/>
      <c r="S55" s="167"/>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68">
        <f>SUM(D55:BN55)</f>
        <v>0</v>
      </c>
      <c r="BP55" s="76" t="s">
        <v>14</v>
      </c>
      <c r="BQ55" s="82">
        <f>SUM(BO55+BO56)</f>
        <v>0</v>
      </c>
      <c r="BR55" s="40"/>
      <c r="BS55" s="40"/>
      <c r="BT55" s="40"/>
      <c r="BU55" s="40"/>
      <c r="BV55" s="40"/>
      <c r="BW55" s="40"/>
      <c r="BX55" s="40"/>
      <c r="BY55" s="40"/>
      <c r="BZ55" s="40"/>
      <c r="CA55" s="40"/>
      <c r="CB55" s="40"/>
      <c r="CC55" s="40"/>
      <c r="CD55" s="40"/>
      <c r="CE55" s="40"/>
      <c r="CF55" s="40"/>
      <c r="CG55" s="40"/>
      <c r="CH55" s="40"/>
      <c r="CI55" s="40">
        <f>SUM(BR55:CH55)</f>
        <v>0</v>
      </c>
      <c r="CJ55" s="76" t="s">
        <v>14</v>
      </c>
      <c r="CK55" s="41">
        <f>SUM(CI55+CI56)</f>
        <v>0</v>
      </c>
      <c r="CL55" s="76" t="s">
        <v>14</v>
      </c>
      <c r="CM55" s="28">
        <f>SUM(BQ55+CK55)</f>
        <v>0</v>
      </c>
      <c r="CN55" s="32"/>
    </row>
    <row r="56" spans="1:93" x14ac:dyDescent="0.25">
      <c r="A56" s="34"/>
      <c r="B56" s="343"/>
      <c r="C56" s="66" t="s">
        <v>5</v>
      </c>
      <c r="D56" s="11"/>
      <c r="E56" s="11"/>
      <c r="F56" s="11"/>
      <c r="G56" s="11"/>
      <c r="H56" s="11"/>
      <c r="I56" s="11"/>
      <c r="J56" s="11"/>
      <c r="K56" s="11"/>
      <c r="L56" s="11"/>
      <c r="M56" s="11"/>
      <c r="N56" s="11"/>
      <c r="O56" s="11"/>
      <c r="P56" s="11"/>
      <c r="Q56" s="11"/>
      <c r="R56" s="11"/>
      <c r="S56" s="167"/>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68">
        <f>SUM(D56:BN56)</f>
        <v>0</v>
      </c>
      <c r="BP56" s="76" t="s">
        <v>15</v>
      </c>
      <c r="BQ56" s="83">
        <f>SUM(D58:BN58)</f>
        <v>0</v>
      </c>
      <c r="BR56" s="40"/>
      <c r="BS56" s="40"/>
      <c r="BT56" s="40"/>
      <c r="BU56" s="40"/>
      <c r="BV56" s="40"/>
      <c r="BW56" s="40"/>
      <c r="BX56" s="40"/>
      <c r="BY56" s="40"/>
      <c r="BZ56" s="40"/>
      <c r="CA56" s="40"/>
      <c r="CB56" s="40"/>
      <c r="CC56" s="40"/>
      <c r="CD56" s="40"/>
      <c r="CE56" s="40"/>
      <c r="CF56" s="40"/>
      <c r="CG56" s="40"/>
      <c r="CH56" s="40"/>
      <c r="CI56" s="40">
        <f>SUM(BR56:CH56)</f>
        <v>0</v>
      </c>
      <c r="CJ56" s="76" t="s">
        <v>15</v>
      </c>
      <c r="CK56" s="70">
        <f>SUM(BR58:CH58)</f>
        <v>0</v>
      </c>
      <c r="CL56" s="76" t="s">
        <v>15</v>
      </c>
      <c r="CM56" s="71">
        <f>SUM(CK56+BQ56)</f>
        <v>0</v>
      </c>
      <c r="CN56" s="32"/>
    </row>
    <row r="57" spans="1:93" x14ac:dyDescent="0.25">
      <c r="B57" s="343"/>
      <c r="C57" s="4"/>
      <c r="D57" s="11">
        <v>0</v>
      </c>
      <c r="E57" s="11">
        <v>0</v>
      </c>
      <c r="F57" s="11">
        <v>0</v>
      </c>
      <c r="G57" s="11">
        <v>0</v>
      </c>
      <c r="H57" s="11">
        <v>0</v>
      </c>
      <c r="I57" s="11">
        <v>0</v>
      </c>
      <c r="J57" s="11">
        <v>0</v>
      </c>
      <c r="K57" s="11">
        <v>0</v>
      </c>
      <c r="L57" s="11">
        <v>0</v>
      </c>
      <c r="M57" s="11">
        <v>0</v>
      </c>
      <c r="N57" s="11">
        <v>0</v>
      </c>
      <c r="O57" s="11">
        <v>0</v>
      </c>
      <c r="P57" s="11">
        <v>0</v>
      </c>
      <c r="Q57" s="11">
        <v>0</v>
      </c>
      <c r="R57" s="11">
        <v>0</v>
      </c>
      <c r="S57" s="11">
        <v>0</v>
      </c>
      <c r="T57" s="11">
        <v>0</v>
      </c>
      <c r="U57" s="11">
        <v>0</v>
      </c>
      <c r="V57" s="11">
        <v>0</v>
      </c>
      <c r="W57" s="11">
        <v>0</v>
      </c>
      <c r="X57" s="11">
        <v>0</v>
      </c>
      <c r="Y57" s="11">
        <v>0</v>
      </c>
      <c r="Z57" s="11">
        <v>0</v>
      </c>
      <c r="AA57" s="11">
        <v>0</v>
      </c>
      <c r="AB57" s="11">
        <v>0</v>
      </c>
      <c r="AC57" s="11">
        <v>0</v>
      </c>
      <c r="AD57" s="11">
        <v>0</v>
      </c>
      <c r="AE57" s="11">
        <v>0</v>
      </c>
      <c r="AF57" s="11">
        <v>0</v>
      </c>
      <c r="AG57" s="11">
        <v>0</v>
      </c>
      <c r="AH57" s="11">
        <v>0</v>
      </c>
      <c r="AI57" s="11">
        <v>0</v>
      </c>
      <c r="AJ57" s="11">
        <v>0</v>
      </c>
      <c r="AK57" s="11">
        <v>0</v>
      </c>
      <c r="AL57" s="11">
        <v>0</v>
      </c>
      <c r="AM57" s="11">
        <v>0</v>
      </c>
      <c r="AN57" s="11">
        <v>0</v>
      </c>
      <c r="AO57" s="11">
        <v>0</v>
      </c>
      <c r="AP57" s="11">
        <v>0</v>
      </c>
      <c r="AQ57" s="11">
        <v>0</v>
      </c>
      <c r="AR57" s="11">
        <v>0</v>
      </c>
      <c r="AS57" s="11">
        <v>0</v>
      </c>
      <c r="AT57" s="11">
        <v>0</v>
      </c>
      <c r="AU57" s="11">
        <v>0</v>
      </c>
      <c r="AV57" s="11">
        <v>0</v>
      </c>
      <c r="AW57" s="11">
        <v>0</v>
      </c>
      <c r="AX57" s="11">
        <v>0</v>
      </c>
      <c r="AY57" s="11">
        <v>0</v>
      </c>
      <c r="AZ57" s="11">
        <v>0</v>
      </c>
      <c r="BA57" s="11">
        <v>0</v>
      </c>
      <c r="BB57" s="11">
        <v>0</v>
      </c>
      <c r="BC57" s="11">
        <v>0</v>
      </c>
      <c r="BD57" s="11">
        <v>0</v>
      </c>
      <c r="BE57" s="11">
        <v>0</v>
      </c>
      <c r="BF57" s="11">
        <v>0</v>
      </c>
      <c r="BG57" s="11">
        <v>0</v>
      </c>
      <c r="BH57" s="11">
        <v>0</v>
      </c>
      <c r="BI57" s="11">
        <v>0</v>
      </c>
      <c r="BJ57" s="11">
        <v>0</v>
      </c>
      <c r="BK57" s="11">
        <v>0</v>
      </c>
      <c r="BL57" s="11">
        <v>0</v>
      </c>
      <c r="BM57" s="11">
        <v>0</v>
      </c>
      <c r="BN57" s="11">
        <v>0</v>
      </c>
      <c r="BO57" s="174"/>
      <c r="BP57" s="76" t="s">
        <v>16</v>
      </c>
      <c r="BQ57" s="84">
        <f>SUM(C57:BN57)</f>
        <v>0</v>
      </c>
      <c r="BR57" s="11">
        <v>0</v>
      </c>
      <c r="BS57" s="11">
        <v>0</v>
      </c>
      <c r="BT57" s="11">
        <v>0</v>
      </c>
      <c r="BU57" s="11">
        <v>0</v>
      </c>
      <c r="BV57" s="11">
        <v>0</v>
      </c>
      <c r="BW57" s="11">
        <v>0</v>
      </c>
      <c r="BX57" s="11">
        <v>0</v>
      </c>
      <c r="BY57" s="11">
        <v>0</v>
      </c>
      <c r="BZ57" s="11">
        <v>0</v>
      </c>
      <c r="CA57" s="11">
        <v>0</v>
      </c>
      <c r="CB57" s="11">
        <v>0</v>
      </c>
      <c r="CC57" s="11">
        <v>0</v>
      </c>
      <c r="CD57" s="11">
        <v>0</v>
      </c>
      <c r="CE57" s="11">
        <v>0</v>
      </c>
      <c r="CF57" s="11">
        <v>0</v>
      </c>
      <c r="CG57" s="11">
        <v>0</v>
      </c>
      <c r="CH57" s="11">
        <v>0</v>
      </c>
      <c r="CI57" s="175"/>
      <c r="CJ57" s="76" t="s">
        <v>16</v>
      </c>
      <c r="CK57" s="46">
        <f>SUM(BR57:CI57)</f>
        <v>0</v>
      </c>
      <c r="CL57" s="76" t="s">
        <v>16</v>
      </c>
      <c r="CM57" s="46">
        <f>SUM(CK57+BQ57)</f>
        <v>0</v>
      </c>
      <c r="CN57" s="32"/>
    </row>
    <row r="58" spans="1:93" x14ac:dyDescent="0.25">
      <c r="B58" s="344"/>
      <c r="C58" s="4"/>
      <c r="D58" s="11">
        <f t="shared" ref="D58:BN58" si="46">SUM((D55+D56)*D57)</f>
        <v>0</v>
      </c>
      <c r="E58" s="11">
        <f t="shared" si="46"/>
        <v>0</v>
      </c>
      <c r="F58" s="11">
        <f t="shared" si="46"/>
        <v>0</v>
      </c>
      <c r="G58" s="11">
        <f t="shared" si="46"/>
        <v>0</v>
      </c>
      <c r="H58" s="11">
        <f t="shared" si="46"/>
        <v>0</v>
      </c>
      <c r="I58" s="11">
        <f t="shared" si="46"/>
        <v>0</v>
      </c>
      <c r="J58" s="11">
        <f t="shared" si="46"/>
        <v>0</v>
      </c>
      <c r="K58" s="11">
        <f t="shared" si="46"/>
        <v>0</v>
      </c>
      <c r="L58" s="11">
        <f t="shared" si="46"/>
        <v>0</v>
      </c>
      <c r="M58" s="11">
        <f t="shared" si="46"/>
        <v>0</v>
      </c>
      <c r="N58" s="11">
        <f t="shared" si="46"/>
        <v>0</v>
      </c>
      <c r="O58" s="11">
        <f t="shared" si="46"/>
        <v>0</v>
      </c>
      <c r="P58" s="11">
        <f t="shared" si="46"/>
        <v>0</v>
      </c>
      <c r="Q58" s="11">
        <f t="shared" si="46"/>
        <v>0</v>
      </c>
      <c r="R58" s="11">
        <f t="shared" si="46"/>
        <v>0</v>
      </c>
      <c r="S58" s="11">
        <f t="shared" si="46"/>
        <v>0</v>
      </c>
      <c r="T58" s="11">
        <f t="shared" si="46"/>
        <v>0</v>
      </c>
      <c r="U58" s="11">
        <f t="shared" si="46"/>
        <v>0</v>
      </c>
      <c r="V58" s="11">
        <f t="shared" si="46"/>
        <v>0</v>
      </c>
      <c r="W58" s="11">
        <f t="shared" si="46"/>
        <v>0</v>
      </c>
      <c r="X58" s="11">
        <f t="shared" si="46"/>
        <v>0</v>
      </c>
      <c r="Y58" s="11">
        <f t="shared" si="46"/>
        <v>0</v>
      </c>
      <c r="Z58" s="11">
        <f t="shared" si="46"/>
        <v>0</v>
      </c>
      <c r="AA58" s="11">
        <f t="shared" si="46"/>
        <v>0</v>
      </c>
      <c r="AB58" s="11">
        <f t="shared" si="46"/>
        <v>0</v>
      </c>
      <c r="AC58" s="11">
        <f t="shared" si="46"/>
        <v>0</v>
      </c>
      <c r="AD58" s="11">
        <f t="shared" si="46"/>
        <v>0</v>
      </c>
      <c r="AE58" s="11">
        <f t="shared" si="46"/>
        <v>0</v>
      </c>
      <c r="AF58" s="11">
        <f t="shared" si="46"/>
        <v>0</v>
      </c>
      <c r="AG58" s="11">
        <f t="shared" si="46"/>
        <v>0</v>
      </c>
      <c r="AH58" s="11">
        <f t="shared" si="46"/>
        <v>0</v>
      </c>
      <c r="AI58" s="11">
        <f t="shared" si="46"/>
        <v>0</v>
      </c>
      <c r="AJ58" s="11">
        <f t="shared" si="46"/>
        <v>0</v>
      </c>
      <c r="AK58" s="11">
        <f t="shared" si="46"/>
        <v>0</v>
      </c>
      <c r="AL58" s="11">
        <f t="shared" si="46"/>
        <v>0</v>
      </c>
      <c r="AM58" s="11">
        <f t="shared" si="46"/>
        <v>0</v>
      </c>
      <c r="AN58" s="11">
        <f t="shared" si="46"/>
        <v>0</v>
      </c>
      <c r="AO58" s="11">
        <f t="shared" si="46"/>
        <v>0</v>
      </c>
      <c r="AP58" s="11">
        <f t="shared" si="46"/>
        <v>0</v>
      </c>
      <c r="AQ58" s="11">
        <f t="shared" si="46"/>
        <v>0</v>
      </c>
      <c r="AR58" s="11">
        <f t="shared" si="46"/>
        <v>0</v>
      </c>
      <c r="AS58" s="11">
        <f t="shared" si="46"/>
        <v>0</v>
      </c>
      <c r="AT58" s="11">
        <f t="shared" si="46"/>
        <v>0</v>
      </c>
      <c r="AU58" s="11">
        <f t="shared" si="46"/>
        <v>0</v>
      </c>
      <c r="AV58" s="11">
        <f t="shared" si="46"/>
        <v>0</v>
      </c>
      <c r="AW58" s="11">
        <f t="shared" si="46"/>
        <v>0</v>
      </c>
      <c r="AX58" s="11">
        <f t="shared" si="46"/>
        <v>0</v>
      </c>
      <c r="AY58" s="11">
        <f t="shared" si="46"/>
        <v>0</v>
      </c>
      <c r="AZ58" s="11">
        <f t="shared" si="46"/>
        <v>0</v>
      </c>
      <c r="BA58" s="11">
        <f t="shared" si="46"/>
        <v>0</v>
      </c>
      <c r="BB58" s="11">
        <f t="shared" si="46"/>
        <v>0</v>
      </c>
      <c r="BC58" s="11">
        <f t="shared" si="46"/>
        <v>0</v>
      </c>
      <c r="BD58" s="11">
        <f t="shared" si="46"/>
        <v>0</v>
      </c>
      <c r="BE58" s="11">
        <f t="shared" si="46"/>
        <v>0</v>
      </c>
      <c r="BF58" s="11">
        <f t="shared" si="46"/>
        <v>0</v>
      </c>
      <c r="BG58" s="11">
        <f t="shared" si="46"/>
        <v>0</v>
      </c>
      <c r="BH58" s="11">
        <f t="shared" si="46"/>
        <v>0</v>
      </c>
      <c r="BI58" s="11">
        <f t="shared" ref="BI58:BJ58" si="47">SUM((BI55+BI56)*BI57)</f>
        <v>0</v>
      </c>
      <c r="BJ58" s="11">
        <f t="shared" si="47"/>
        <v>0</v>
      </c>
      <c r="BK58" s="11">
        <f t="shared" si="46"/>
        <v>0</v>
      </c>
      <c r="BL58" s="11">
        <f t="shared" si="46"/>
        <v>0</v>
      </c>
      <c r="BM58" s="11">
        <f t="shared" si="46"/>
        <v>0</v>
      </c>
      <c r="BN58" s="11">
        <f t="shared" si="46"/>
        <v>0</v>
      </c>
      <c r="BO58" s="174"/>
      <c r="BP58" s="76" t="s">
        <v>27</v>
      </c>
      <c r="BQ58" s="84">
        <f>COUNTIF(D55:BN55,"&gt;0")</f>
        <v>0</v>
      </c>
      <c r="BR58" s="11">
        <f t="shared" ref="BR58:CH58" si="48">SUM((BR55+BR56)*BR57)</f>
        <v>0</v>
      </c>
      <c r="BS58" s="11">
        <f t="shared" si="48"/>
        <v>0</v>
      </c>
      <c r="BT58" s="11">
        <f t="shared" si="48"/>
        <v>0</v>
      </c>
      <c r="BU58" s="11">
        <f t="shared" si="48"/>
        <v>0</v>
      </c>
      <c r="BV58" s="11">
        <f t="shared" si="48"/>
        <v>0</v>
      </c>
      <c r="BW58" s="11">
        <f t="shared" si="48"/>
        <v>0</v>
      </c>
      <c r="BX58" s="11">
        <f t="shared" si="48"/>
        <v>0</v>
      </c>
      <c r="BY58" s="11">
        <f t="shared" si="48"/>
        <v>0</v>
      </c>
      <c r="BZ58" s="11">
        <f t="shared" si="48"/>
        <v>0</v>
      </c>
      <c r="CA58" s="11">
        <f t="shared" si="48"/>
        <v>0</v>
      </c>
      <c r="CB58" s="11">
        <f t="shared" si="48"/>
        <v>0</v>
      </c>
      <c r="CC58" s="11">
        <f t="shared" si="48"/>
        <v>0</v>
      </c>
      <c r="CD58" s="11">
        <f t="shared" si="48"/>
        <v>0</v>
      </c>
      <c r="CE58" s="11">
        <f t="shared" si="48"/>
        <v>0</v>
      </c>
      <c r="CF58" s="11">
        <f t="shared" si="48"/>
        <v>0</v>
      </c>
      <c r="CG58" s="11">
        <f t="shared" si="48"/>
        <v>0</v>
      </c>
      <c r="CH58" s="11">
        <f t="shared" si="48"/>
        <v>0</v>
      </c>
      <c r="CI58" s="175"/>
      <c r="CJ58" s="76" t="s">
        <v>28</v>
      </c>
      <c r="CK58" s="46">
        <f>COUNTIF(BR55:CH55,"&gt;0")</f>
        <v>0</v>
      </c>
      <c r="CL58" s="76" t="s">
        <v>27</v>
      </c>
      <c r="CM58" s="46">
        <f>SUM(CK58+BQ58)</f>
        <v>0</v>
      </c>
      <c r="CN58" s="32"/>
    </row>
    <row r="59" spans="1:93" x14ac:dyDescent="0.25">
      <c r="A59" s="5">
        <v>14</v>
      </c>
      <c r="B59" s="327">
        <f>VLOOKUP(A59,'Numéro licences'!$A$4:$B$32,2)</f>
        <v>0</v>
      </c>
      <c r="C59" s="66" t="s">
        <v>4</v>
      </c>
      <c r="D59" s="11"/>
      <c r="E59" s="11"/>
      <c r="F59" s="11"/>
      <c r="G59" s="11"/>
      <c r="H59" s="11"/>
      <c r="I59" s="166"/>
      <c r="J59" s="11"/>
      <c r="K59" s="11"/>
      <c r="L59" s="11"/>
      <c r="M59" s="11"/>
      <c r="N59" s="11"/>
      <c r="O59" s="11"/>
      <c r="P59" s="11"/>
      <c r="Q59" s="11"/>
      <c r="R59" s="11"/>
      <c r="S59" s="167"/>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68">
        <f>SUM(D59:BN59)</f>
        <v>0</v>
      </c>
      <c r="BP59" s="76" t="s">
        <v>14</v>
      </c>
      <c r="BQ59" s="82">
        <f>SUM(BO59+BO60)</f>
        <v>0</v>
      </c>
      <c r="BR59" s="40"/>
      <c r="BS59" s="40"/>
      <c r="BT59" s="40"/>
      <c r="BU59" s="40"/>
      <c r="BV59" s="40"/>
      <c r="BW59" s="40"/>
      <c r="BX59" s="40"/>
      <c r="BY59" s="40"/>
      <c r="BZ59" s="40"/>
      <c r="CA59" s="40"/>
      <c r="CB59" s="40"/>
      <c r="CC59" s="40"/>
      <c r="CD59" s="40"/>
      <c r="CE59" s="40"/>
      <c r="CF59" s="40"/>
      <c r="CG59" s="40"/>
      <c r="CH59" s="40"/>
      <c r="CI59" s="40">
        <f>SUM(BR59:CH59)</f>
        <v>0</v>
      </c>
      <c r="CJ59" s="76" t="s">
        <v>14</v>
      </c>
      <c r="CK59" s="41">
        <f>SUM(CI59+CI60)</f>
        <v>0</v>
      </c>
      <c r="CL59" s="76" t="s">
        <v>14</v>
      </c>
      <c r="CM59" s="28">
        <f>SUM(BQ59+CK59)</f>
        <v>0</v>
      </c>
      <c r="CN59" s="32"/>
    </row>
    <row r="60" spans="1:93" x14ac:dyDescent="0.25">
      <c r="A60" s="34"/>
      <c r="B60" s="328"/>
      <c r="C60" s="66" t="s">
        <v>5</v>
      </c>
      <c r="D60" s="11"/>
      <c r="E60" s="11"/>
      <c r="F60" s="11"/>
      <c r="G60" s="11"/>
      <c r="H60" s="11"/>
      <c r="I60" s="11"/>
      <c r="J60" s="11"/>
      <c r="K60" s="11"/>
      <c r="L60" s="11"/>
      <c r="M60" s="11"/>
      <c r="N60" s="11"/>
      <c r="O60" s="11"/>
      <c r="P60" s="11"/>
      <c r="Q60" s="11"/>
      <c r="R60" s="11"/>
      <c r="S60" s="167"/>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68">
        <f>SUM(D60:BN60)</f>
        <v>0</v>
      </c>
      <c r="BP60" s="76" t="s">
        <v>15</v>
      </c>
      <c r="BQ60" s="83">
        <f>SUM(D62:BN62)</f>
        <v>0</v>
      </c>
      <c r="BR60" s="40"/>
      <c r="BS60" s="40"/>
      <c r="BT60" s="40"/>
      <c r="BU60" s="40"/>
      <c r="BV60" s="40"/>
      <c r="BW60" s="40"/>
      <c r="BX60" s="40"/>
      <c r="BY60" s="40"/>
      <c r="BZ60" s="40"/>
      <c r="CA60" s="40"/>
      <c r="CB60" s="40"/>
      <c r="CC60" s="40"/>
      <c r="CD60" s="40"/>
      <c r="CE60" s="40"/>
      <c r="CF60" s="40"/>
      <c r="CG60" s="40"/>
      <c r="CH60" s="40"/>
      <c r="CI60" s="40">
        <f>SUM(BR60:CH60)</f>
        <v>0</v>
      </c>
      <c r="CJ60" s="76" t="s">
        <v>15</v>
      </c>
      <c r="CK60" s="70">
        <f>SUM(BR62:CH62)</f>
        <v>0</v>
      </c>
      <c r="CL60" s="76" t="s">
        <v>15</v>
      </c>
      <c r="CM60" s="71">
        <f>SUM(CK60+BQ60)</f>
        <v>0</v>
      </c>
      <c r="CN60" s="32"/>
    </row>
    <row r="61" spans="1:93" x14ac:dyDescent="0.25">
      <c r="B61" s="328"/>
      <c r="C61" s="4"/>
      <c r="D61" s="11">
        <v>0</v>
      </c>
      <c r="E61" s="11">
        <v>0</v>
      </c>
      <c r="F61" s="11">
        <v>0</v>
      </c>
      <c r="G61" s="11">
        <v>0</v>
      </c>
      <c r="H61" s="11">
        <v>0</v>
      </c>
      <c r="I61" s="11">
        <v>0</v>
      </c>
      <c r="J61" s="11">
        <v>0</v>
      </c>
      <c r="K61" s="11">
        <v>0</v>
      </c>
      <c r="L61" s="11">
        <v>0</v>
      </c>
      <c r="M61" s="11">
        <v>0</v>
      </c>
      <c r="N61" s="11">
        <v>0</v>
      </c>
      <c r="O61" s="11">
        <v>0</v>
      </c>
      <c r="P61" s="11">
        <v>0</v>
      </c>
      <c r="Q61" s="11">
        <v>0</v>
      </c>
      <c r="R61" s="11">
        <v>0</v>
      </c>
      <c r="S61" s="11">
        <v>0</v>
      </c>
      <c r="T61" s="11">
        <v>0</v>
      </c>
      <c r="U61" s="11">
        <v>0</v>
      </c>
      <c r="V61" s="11">
        <v>0</v>
      </c>
      <c r="W61" s="11">
        <v>0</v>
      </c>
      <c r="X61" s="11">
        <v>0</v>
      </c>
      <c r="Y61" s="11">
        <v>0</v>
      </c>
      <c r="Z61" s="11">
        <v>0</v>
      </c>
      <c r="AA61" s="11">
        <v>0</v>
      </c>
      <c r="AB61" s="11">
        <v>0</v>
      </c>
      <c r="AC61" s="11">
        <v>0</v>
      </c>
      <c r="AD61" s="11">
        <v>0</v>
      </c>
      <c r="AE61" s="11">
        <v>0</v>
      </c>
      <c r="AF61" s="11">
        <v>0</v>
      </c>
      <c r="AG61" s="11">
        <v>0</v>
      </c>
      <c r="AH61" s="11">
        <v>0</v>
      </c>
      <c r="AI61" s="11">
        <v>0</v>
      </c>
      <c r="AJ61" s="11">
        <v>0</v>
      </c>
      <c r="AK61" s="11">
        <v>0</v>
      </c>
      <c r="AL61" s="11">
        <v>0</v>
      </c>
      <c r="AM61" s="11">
        <v>0</v>
      </c>
      <c r="AN61" s="11">
        <v>0</v>
      </c>
      <c r="AO61" s="11">
        <v>0</v>
      </c>
      <c r="AP61" s="11">
        <v>0</v>
      </c>
      <c r="AQ61" s="11">
        <v>0</v>
      </c>
      <c r="AR61" s="11">
        <v>0</v>
      </c>
      <c r="AS61" s="11">
        <v>0</v>
      </c>
      <c r="AT61" s="11">
        <v>0</v>
      </c>
      <c r="AU61" s="11">
        <v>0</v>
      </c>
      <c r="AV61" s="11">
        <v>0</v>
      </c>
      <c r="AW61" s="11">
        <v>0</v>
      </c>
      <c r="AX61" s="11">
        <v>0</v>
      </c>
      <c r="AY61" s="11">
        <v>0</v>
      </c>
      <c r="AZ61" s="11">
        <v>0</v>
      </c>
      <c r="BA61" s="11">
        <v>0</v>
      </c>
      <c r="BB61" s="11">
        <v>0</v>
      </c>
      <c r="BC61" s="11">
        <v>0</v>
      </c>
      <c r="BD61" s="11">
        <v>0</v>
      </c>
      <c r="BE61" s="11">
        <v>0</v>
      </c>
      <c r="BF61" s="11">
        <v>0</v>
      </c>
      <c r="BG61" s="11">
        <v>0</v>
      </c>
      <c r="BH61" s="11">
        <v>0</v>
      </c>
      <c r="BI61" s="11">
        <v>0</v>
      </c>
      <c r="BJ61" s="11">
        <v>0</v>
      </c>
      <c r="BK61" s="11">
        <v>0</v>
      </c>
      <c r="BL61" s="11">
        <v>0</v>
      </c>
      <c r="BM61" s="11">
        <v>0</v>
      </c>
      <c r="BN61" s="11">
        <v>0</v>
      </c>
      <c r="BO61" s="174"/>
      <c r="BP61" s="76" t="s">
        <v>16</v>
      </c>
      <c r="BQ61" s="84">
        <f>SUM(C61:BN61)</f>
        <v>0</v>
      </c>
      <c r="BR61" s="11">
        <v>0</v>
      </c>
      <c r="BS61" s="11">
        <v>0</v>
      </c>
      <c r="BT61" s="11">
        <v>0</v>
      </c>
      <c r="BU61" s="11">
        <v>0</v>
      </c>
      <c r="BV61" s="11">
        <v>0</v>
      </c>
      <c r="BW61" s="11">
        <v>0</v>
      </c>
      <c r="BX61" s="11">
        <v>0</v>
      </c>
      <c r="BY61" s="11">
        <v>0</v>
      </c>
      <c r="BZ61" s="11">
        <v>0</v>
      </c>
      <c r="CA61" s="11">
        <v>0</v>
      </c>
      <c r="CB61" s="11">
        <v>0</v>
      </c>
      <c r="CC61" s="11">
        <v>0</v>
      </c>
      <c r="CD61" s="11">
        <v>0</v>
      </c>
      <c r="CE61" s="11">
        <v>0</v>
      </c>
      <c r="CF61" s="11">
        <v>0</v>
      </c>
      <c r="CG61" s="11">
        <v>0</v>
      </c>
      <c r="CH61" s="11">
        <v>0</v>
      </c>
      <c r="CI61" s="175"/>
      <c r="CJ61" s="76" t="s">
        <v>16</v>
      </c>
      <c r="CK61" s="46">
        <f>SUM(BR61:CI61)</f>
        <v>0</v>
      </c>
      <c r="CL61" s="76" t="s">
        <v>16</v>
      </c>
      <c r="CM61" s="46">
        <f>SUM(CK61+BQ61)</f>
        <v>0</v>
      </c>
      <c r="CN61" s="32"/>
    </row>
    <row r="62" spans="1:93" x14ac:dyDescent="0.25">
      <c r="B62" s="329"/>
      <c r="C62" s="4"/>
      <c r="D62" s="11">
        <f t="shared" ref="D62:BN62" si="49">SUM((D59+D60)*D61)</f>
        <v>0</v>
      </c>
      <c r="E62" s="11">
        <f t="shared" si="49"/>
        <v>0</v>
      </c>
      <c r="F62" s="11">
        <f t="shared" si="49"/>
        <v>0</v>
      </c>
      <c r="G62" s="11">
        <f t="shared" si="49"/>
        <v>0</v>
      </c>
      <c r="H62" s="11">
        <f t="shared" si="49"/>
        <v>0</v>
      </c>
      <c r="I62" s="11">
        <f t="shared" si="49"/>
        <v>0</v>
      </c>
      <c r="J62" s="11">
        <f t="shared" si="49"/>
        <v>0</v>
      </c>
      <c r="K62" s="11">
        <f t="shared" si="49"/>
        <v>0</v>
      </c>
      <c r="L62" s="11">
        <f t="shared" si="49"/>
        <v>0</v>
      </c>
      <c r="M62" s="11">
        <f t="shared" si="49"/>
        <v>0</v>
      </c>
      <c r="N62" s="11">
        <f t="shared" si="49"/>
        <v>0</v>
      </c>
      <c r="O62" s="11">
        <f t="shared" si="49"/>
        <v>0</v>
      </c>
      <c r="P62" s="11">
        <f t="shared" si="49"/>
        <v>0</v>
      </c>
      <c r="Q62" s="11">
        <f t="shared" si="49"/>
        <v>0</v>
      </c>
      <c r="R62" s="11">
        <f t="shared" si="49"/>
        <v>0</v>
      </c>
      <c r="S62" s="11">
        <f t="shared" si="49"/>
        <v>0</v>
      </c>
      <c r="T62" s="11">
        <f t="shared" si="49"/>
        <v>0</v>
      </c>
      <c r="U62" s="11">
        <f t="shared" si="49"/>
        <v>0</v>
      </c>
      <c r="V62" s="11">
        <f t="shared" si="49"/>
        <v>0</v>
      </c>
      <c r="W62" s="11">
        <f t="shared" si="49"/>
        <v>0</v>
      </c>
      <c r="X62" s="11">
        <f t="shared" si="49"/>
        <v>0</v>
      </c>
      <c r="Y62" s="11">
        <f t="shared" si="49"/>
        <v>0</v>
      </c>
      <c r="Z62" s="11">
        <f t="shared" si="49"/>
        <v>0</v>
      </c>
      <c r="AA62" s="11">
        <f t="shared" si="49"/>
        <v>0</v>
      </c>
      <c r="AB62" s="11">
        <f t="shared" si="49"/>
        <v>0</v>
      </c>
      <c r="AC62" s="11">
        <f t="shared" si="49"/>
        <v>0</v>
      </c>
      <c r="AD62" s="11">
        <f t="shared" si="49"/>
        <v>0</v>
      </c>
      <c r="AE62" s="11">
        <f t="shared" si="49"/>
        <v>0</v>
      </c>
      <c r="AF62" s="11">
        <f t="shared" si="49"/>
        <v>0</v>
      </c>
      <c r="AG62" s="11">
        <f t="shared" si="49"/>
        <v>0</v>
      </c>
      <c r="AH62" s="11">
        <f t="shared" si="49"/>
        <v>0</v>
      </c>
      <c r="AI62" s="11">
        <f t="shared" si="49"/>
        <v>0</v>
      </c>
      <c r="AJ62" s="11">
        <f t="shared" si="49"/>
        <v>0</v>
      </c>
      <c r="AK62" s="11">
        <f t="shared" si="49"/>
        <v>0</v>
      </c>
      <c r="AL62" s="11">
        <f t="shared" si="49"/>
        <v>0</v>
      </c>
      <c r="AM62" s="11">
        <f t="shared" si="49"/>
        <v>0</v>
      </c>
      <c r="AN62" s="11">
        <f t="shared" si="49"/>
        <v>0</v>
      </c>
      <c r="AO62" s="11">
        <f t="shared" si="49"/>
        <v>0</v>
      </c>
      <c r="AP62" s="11">
        <f t="shared" si="49"/>
        <v>0</v>
      </c>
      <c r="AQ62" s="11">
        <f t="shared" si="49"/>
        <v>0</v>
      </c>
      <c r="AR62" s="11">
        <f t="shared" si="49"/>
        <v>0</v>
      </c>
      <c r="AS62" s="11">
        <f t="shared" si="49"/>
        <v>0</v>
      </c>
      <c r="AT62" s="11">
        <f t="shared" si="49"/>
        <v>0</v>
      </c>
      <c r="AU62" s="11">
        <f t="shared" si="49"/>
        <v>0</v>
      </c>
      <c r="AV62" s="11">
        <f t="shared" si="49"/>
        <v>0</v>
      </c>
      <c r="AW62" s="11">
        <f t="shared" si="49"/>
        <v>0</v>
      </c>
      <c r="AX62" s="11">
        <f t="shared" si="49"/>
        <v>0</v>
      </c>
      <c r="AY62" s="11">
        <f t="shared" si="49"/>
        <v>0</v>
      </c>
      <c r="AZ62" s="11">
        <f t="shared" si="49"/>
        <v>0</v>
      </c>
      <c r="BA62" s="11">
        <f t="shared" si="49"/>
        <v>0</v>
      </c>
      <c r="BB62" s="11">
        <f t="shared" si="49"/>
        <v>0</v>
      </c>
      <c r="BC62" s="11">
        <f t="shared" si="49"/>
        <v>0</v>
      </c>
      <c r="BD62" s="11">
        <f t="shared" si="49"/>
        <v>0</v>
      </c>
      <c r="BE62" s="11">
        <f t="shared" si="49"/>
        <v>0</v>
      </c>
      <c r="BF62" s="11">
        <f t="shared" si="49"/>
        <v>0</v>
      </c>
      <c r="BG62" s="11">
        <f t="shared" si="49"/>
        <v>0</v>
      </c>
      <c r="BH62" s="11">
        <f t="shared" si="49"/>
        <v>0</v>
      </c>
      <c r="BI62" s="11">
        <f t="shared" ref="BI62:BJ62" si="50">SUM((BI59+BI60)*BI61)</f>
        <v>0</v>
      </c>
      <c r="BJ62" s="11">
        <f t="shared" si="50"/>
        <v>0</v>
      </c>
      <c r="BK62" s="11">
        <f t="shared" si="49"/>
        <v>0</v>
      </c>
      <c r="BL62" s="11">
        <f t="shared" si="49"/>
        <v>0</v>
      </c>
      <c r="BM62" s="11">
        <f t="shared" si="49"/>
        <v>0</v>
      </c>
      <c r="BN62" s="11">
        <f t="shared" si="49"/>
        <v>0</v>
      </c>
      <c r="BO62" s="174"/>
      <c r="BP62" s="76" t="s">
        <v>27</v>
      </c>
      <c r="BQ62" s="84">
        <f>COUNTIF(D59:BN59,"&gt;0")</f>
        <v>0</v>
      </c>
      <c r="BR62" s="11">
        <f t="shared" ref="BR62:CH62" si="51">SUM((BR59+BR60)*BR61)</f>
        <v>0</v>
      </c>
      <c r="BS62" s="11">
        <f t="shared" si="51"/>
        <v>0</v>
      </c>
      <c r="BT62" s="11">
        <f t="shared" si="51"/>
        <v>0</v>
      </c>
      <c r="BU62" s="11">
        <f t="shared" si="51"/>
        <v>0</v>
      </c>
      <c r="BV62" s="11">
        <f t="shared" si="51"/>
        <v>0</v>
      </c>
      <c r="BW62" s="11">
        <f t="shared" si="51"/>
        <v>0</v>
      </c>
      <c r="BX62" s="11">
        <f t="shared" si="51"/>
        <v>0</v>
      </c>
      <c r="BY62" s="11">
        <f t="shared" si="51"/>
        <v>0</v>
      </c>
      <c r="BZ62" s="11">
        <f t="shared" si="51"/>
        <v>0</v>
      </c>
      <c r="CA62" s="11">
        <f t="shared" si="51"/>
        <v>0</v>
      </c>
      <c r="CB62" s="11">
        <f t="shared" si="51"/>
        <v>0</v>
      </c>
      <c r="CC62" s="11">
        <f t="shared" si="51"/>
        <v>0</v>
      </c>
      <c r="CD62" s="11">
        <f t="shared" si="51"/>
        <v>0</v>
      </c>
      <c r="CE62" s="11">
        <f t="shared" si="51"/>
        <v>0</v>
      </c>
      <c r="CF62" s="11">
        <f t="shared" si="51"/>
        <v>0</v>
      </c>
      <c r="CG62" s="11">
        <f t="shared" si="51"/>
        <v>0</v>
      </c>
      <c r="CH62" s="11">
        <f t="shared" si="51"/>
        <v>0</v>
      </c>
      <c r="CI62" s="175"/>
      <c r="CJ62" s="76" t="s">
        <v>28</v>
      </c>
      <c r="CK62" s="46">
        <f>COUNTIF(BR59:CH59,"&gt;0")</f>
        <v>0</v>
      </c>
      <c r="CL62" s="76" t="s">
        <v>27</v>
      </c>
      <c r="CM62" s="46">
        <f>SUM(CK62+BQ62)</f>
        <v>0</v>
      </c>
      <c r="CN62" s="32"/>
    </row>
    <row r="63" spans="1:93" x14ac:dyDescent="0.25">
      <c r="A63" s="5">
        <v>15</v>
      </c>
      <c r="B63" s="327">
        <f>VLOOKUP(A63,'Numéro licences'!$A$4:$B$32,2)</f>
        <v>0</v>
      </c>
      <c r="C63" s="67" t="s">
        <v>4</v>
      </c>
      <c r="D63" s="11"/>
      <c r="E63" s="11"/>
      <c r="F63" s="11"/>
      <c r="G63" s="11"/>
      <c r="H63" s="11"/>
      <c r="I63" s="166"/>
      <c r="J63" s="11"/>
      <c r="K63" s="11"/>
      <c r="L63" s="11"/>
      <c r="M63" s="11"/>
      <c r="N63" s="11"/>
      <c r="O63" s="11"/>
      <c r="P63" s="11"/>
      <c r="Q63" s="11"/>
      <c r="R63" s="11"/>
      <c r="S63" s="167"/>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68">
        <f>SUM(D63:BN63)</f>
        <v>0</v>
      </c>
      <c r="BP63" s="76" t="s">
        <v>14</v>
      </c>
      <c r="BQ63" s="82">
        <f>SUM(BO63+BO64)</f>
        <v>0</v>
      </c>
      <c r="BR63" s="40"/>
      <c r="BS63" s="40"/>
      <c r="BT63" s="40"/>
      <c r="BU63" s="40"/>
      <c r="BV63" s="40"/>
      <c r="BW63" s="40"/>
      <c r="BX63" s="40"/>
      <c r="BY63" s="40"/>
      <c r="BZ63" s="40"/>
      <c r="CA63" s="40"/>
      <c r="CB63" s="40"/>
      <c r="CC63" s="40"/>
      <c r="CD63" s="40"/>
      <c r="CE63" s="40"/>
      <c r="CF63" s="40"/>
      <c r="CG63" s="40"/>
      <c r="CH63" s="40"/>
      <c r="CI63" s="40">
        <f>SUM(BR63:CH63)</f>
        <v>0</v>
      </c>
      <c r="CJ63" s="76" t="s">
        <v>14</v>
      </c>
      <c r="CK63" s="41">
        <f>SUM(CI63+CI64)</f>
        <v>0</v>
      </c>
      <c r="CL63" s="76" t="s">
        <v>14</v>
      </c>
      <c r="CM63" s="28">
        <f>SUM(BQ63+CK63)</f>
        <v>0</v>
      </c>
      <c r="CN63" s="32"/>
    </row>
    <row r="64" spans="1:93" x14ac:dyDescent="0.25">
      <c r="A64" s="34"/>
      <c r="B64" s="328"/>
      <c r="C64" s="66" t="s">
        <v>5</v>
      </c>
      <c r="D64" s="11"/>
      <c r="E64" s="11"/>
      <c r="F64" s="11"/>
      <c r="G64" s="11"/>
      <c r="H64" s="11"/>
      <c r="I64" s="11"/>
      <c r="J64" s="11"/>
      <c r="K64" s="11"/>
      <c r="L64" s="11"/>
      <c r="M64" s="11"/>
      <c r="N64" s="11"/>
      <c r="O64" s="11"/>
      <c r="P64" s="11"/>
      <c r="Q64" s="11"/>
      <c r="R64" s="11"/>
      <c r="S64" s="167"/>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68">
        <f>SUM(D64:BN64)</f>
        <v>0</v>
      </c>
      <c r="BP64" s="76" t="s">
        <v>15</v>
      </c>
      <c r="BQ64" s="83">
        <f>SUM(D66:BN66)</f>
        <v>0</v>
      </c>
      <c r="BR64" s="40"/>
      <c r="BS64" s="40"/>
      <c r="BT64" s="40"/>
      <c r="BU64" s="40"/>
      <c r="BV64" s="40"/>
      <c r="BW64" s="40"/>
      <c r="BX64" s="40"/>
      <c r="BY64" s="40"/>
      <c r="BZ64" s="40"/>
      <c r="CA64" s="40"/>
      <c r="CB64" s="40"/>
      <c r="CC64" s="40"/>
      <c r="CD64" s="40"/>
      <c r="CE64" s="40"/>
      <c r="CF64" s="40"/>
      <c r="CG64" s="40"/>
      <c r="CH64" s="40"/>
      <c r="CI64" s="40">
        <f>SUM(BR64:CH64)</f>
        <v>0</v>
      </c>
      <c r="CJ64" s="76" t="s">
        <v>15</v>
      </c>
      <c r="CK64" s="70">
        <f>SUM(BR66:CH66)</f>
        <v>0</v>
      </c>
      <c r="CL64" s="76" t="s">
        <v>15</v>
      </c>
      <c r="CM64" s="71">
        <f>SUM(CK64+BQ64)</f>
        <v>0</v>
      </c>
    </row>
    <row r="65" spans="1:91" x14ac:dyDescent="0.25">
      <c r="B65" s="328"/>
      <c r="C65" s="4"/>
      <c r="D65" s="11">
        <v>0</v>
      </c>
      <c r="E65" s="11">
        <v>0</v>
      </c>
      <c r="F65" s="11">
        <v>0</v>
      </c>
      <c r="G65" s="11">
        <v>0</v>
      </c>
      <c r="H65" s="11">
        <v>0</v>
      </c>
      <c r="I65" s="11">
        <v>0</v>
      </c>
      <c r="J65" s="11">
        <v>0</v>
      </c>
      <c r="K65" s="11">
        <v>0</v>
      </c>
      <c r="L65" s="11">
        <v>0</v>
      </c>
      <c r="M65" s="11">
        <v>0</v>
      </c>
      <c r="N65" s="11">
        <v>0</v>
      </c>
      <c r="O65" s="11">
        <v>0</v>
      </c>
      <c r="P65" s="11">
        <v>0</v>
      </c>
      <c r="Q65" s="11">
        <v>0</v>
      </c>
      <c r="R65" s="11">
        <v>0</v>
      </c>
      <c r="S65" s="11">
        <v>0</v>
      </c>
      <c r="T65" s="11">
        <v>0</v>
      </c>
      <c r="U65" s="11">
        <v>0</v>
      </c>
      <c r="V65" s="11">
        <v>0</v>
      </c>
      <c r="W65" s="11">
        <v>0</v>
      </c>
      <c r="X65" s="11">
        <v>0</v>
      </c>
      <c r="Y65" s="11">
        <v>0</v>
      </c>
      <c r="Z65" s="11">
        <v>0</v>
      </c>
      <c r="AA65" s="11">
        <v>0</v>
      </c>
      <c r="AB65" s="11">
        <v>0</v>
      </c>
      <c r="AC65" s="11">
        <v>0</v>
      </c>
      <c r="AD65" s="11">
        <v>0</v>
      </c>
      <c r="AE65" s="11">
        <v>0</v>
      </c>
      <c r="AF65" s="11">
        <v>0</v>
      </c>
      <c r="AG65" s="11">
        <v>0</v>
      </c>
      <c r="AH65" s="11">
        <v>0</v>
      </c>
      <c r="AI65" s="11">
        <v>0</v>
      </c>
      <c r="AJ65" s="11">
        <v>0</v>
      </c>
      <c r="AK65" s="11">
        <v>0</v>
      </c>
      <c r="AL65" s="11">
        <v>0</v>
      </c>
      <c r="AM65" s="11">
        <v>0</v>
      </c>
      <c r="AN65" s="11">
        <v>0</v>
      </c>
      <c r="AO65" s="11">
        <v>0</v>
      </c>
      <c r="AP65" s="11">
        <v>0</v>
      </c>
      <c r="AQ65" s="11">
        <v>0</v>
      </c>
      <c r="AR65" s="11">
        <v>0</v>
      </c>
      <c r="AS65" s="11">
        <v>0</v>
      </c>
      <c r="AT65" s="11">
        <v>0</v>
      </c>
      <c r="AU65" s="11">
        <v>0</v>
      </c>
      <c r="AV65" s="11">
        <v>0</v>
      </c>
      <c r="AW65" s="11">
        <v>0</v>
      </c>
      <c r="AX65" s="11">
        <v>0</v>
      </c>
      <c r="AY65" s="11">
        <v>0</v>
      </c>
      <c r="AZ65" s="11">
        <v>0</v>
      </c>
      <c r="BA65" s="11">
        <v>0</v>
      </c>
      <c r="BB65" s="11">
        <v>0</v>
      </c>
      <c r="BC65" s="11">
        <v>0</v>
      </c>
      <c r="BD65" s="11">
        <v>0</v>
      </c>
      <c r="BE65" s="11">
        <v>0</v>
      </c>
      <c r="BF65" s="11">
        <v>0</v>
      </c>
      <c r="BG65" s="11">
        <v>0</v>
      </c>
      <c r="BH65" s="11">
        <v>0</v>
      </c>
      <c r="BI65" s="11">
        <v>0</v>
      </c>
      <c r="BJ65" s="11">
        <v>0</v>
      </c>
      <c r="BK65" s="11">
        <v>0</v>
      </c>
      <c r="BL65" s="11">
        <v>0</v>
      </c>
      <c r="BM65" s="11">
        <v>0</v>
      </c>
      <c r="BN65" s="11">
        <v>0</v>
      </c>
      <c r="BO65" s="174"/>
      <c r="BP65" s="76" t="s">
        <v>16</v>
      </c>
      <c r="BQ65" s="84">
        <f>SUM(C65:BN65)</f>
        <v>0</v>
      </c>
      <c r="BR65" s="11">
        <v>0</v>
      </c>
      <c r="BS65" s="11">
        <v>0</v>
      </c>
      <c r="BT65" s="11">
        <v>0</v>
      </c>
      <c r="BU65" s="11">
        <v>0</v>
      </c>
      <c r="BV65" s="11">
        <v>0</v>
      </c>
      <c r="BW65" s="11">
        <v>0</v>
      </c>
      <c r="BX65" s="11">
        <v>0</v>
      </c>
      <c r="BY65" s="11">
        <v>0</v>
      </c>
      <c r="BZ65" s="11">
        <v>0</v>
      </c>
      <c r="CA65" s="11">
        <v>0</v>
      </c>
      <c r="CB65" s="11">
        <v>0</v>
      </c>
      <c r="CC65" s="11">
        <v>0</v>
      </c>
      <c r="CD65" s="11">
        <v>0</v>
      </c>
      <c r="CE65" s="11">
        <v>0</v>
      </c>
      <c r="CF65" s="11">
        <v>0</v>
      </c>
      <c r="CG65" s="11">
        <v>0</v>
      </c>
      <c r="CH65" s="11">
        <v>0</v>
      </c>
      <c r="CI65" s="175"/>
      <c r="CJ65" s="76" t="s">
        <v>16</v>
      </c>
      <c r="CK65" s="46">
        <f>SUM(BR65:CI65)</f>
        <v>0</v>
      </c>
      <c r="CL65" s="76" t="s">
        <v>16</v>
      </c>
      <c r="CM65" s="46">
        <f>SUM(CK65+BQ65)</f>
        <v>0</v>
      </c>
    </row>
    <row r="66" spans="1:91" x14ac:dyDescent="0.25">
      <c r="B66" s="329"/>
      <c r="C66" s="4"/>
      <c r="D66" s="11">
        <f t="shared" ref="D66:BN66" si="52">SUM((D63+D64)*D65)</f>
        <v>0</v>
      </c>
      <c r="E66" s="11">
        <f t="shared" si="52"/>
        <v>0</v>
      </c>
      <c r="F66" s="11">
        <f t="shared" si="52"/>
        <v>0</v>
      </c>
      <c r="G66" s="11">
        <f t="shared" si="52"/>
        <v>0</v>
      </c>
      <c r="H66" s="11">
        <f t="shared" si="52"/>
        <v>0</v>
      </c>
      <c r="I66" s="11">
        <f t="shared" si="52"/>
        <v>0</v>
      </c>
      <c r="J66" s="11">
        <f t="shared" si="52"/>
        <v>0</v>
      </c>
      <c r="K66" s="11">
        <f t="shared" si="52"/>
        <v>0</v>
      </c>
      <c r="L66" s="11">
        <f t="shared" si="52"/>
        <v>0</v>
      </c>
      <c r="M66" s="11">
        <f t="shared" si="52"/>
        <v>0</v>
      </c>
      <c r="N66" s="11">
        <f t="shared" si="52"/>
        <v>0</v>
      </c>
      <c r="O66" s="11">
        <f t="shared" si="52"/>
        <v>0</v>
      </c>
      <c r="P66" s="11">
        <f t="shared" si="52"/>
        <v>0</v>
      </c>
      <c r="Q66" s="11">
        <f t="shared" si="52"/>
        <v>0</v>
      </c>
      <c r="R66" s="11">
        <f t="shared" si="52"/>
        <v>0</v>
      </c>
      <c r="S66" s="11">
        <f t="shared" si="52"/>
        <v>0</v>
      </c>
      <c r="T66" s="11">
        <f t="shared" si="52"/>
        <v>0</v>
      </c>
      <c r="U66" s="11">
        <f t="shared" si="52"/>
        <v>0</v>
      </c>
      <c r="V66" s="11">
        <f t="shared" si="52"/>
        <v>0</v>
      </c>
      <c r="W66" s="11">
        <f t="shared" si="52"/>
        <v>0</v>
      </c>
      <c r="X66" s="11">
        <f t="shared" si="52"/>
        <v>0</v>
      </c>
      <c r="Y66" s="11">
        <f t="shared" si="52"/>
        <v>0</v>
      </c>
      <c r="Z66" s="11">
        <f t="shared" si="52"/>
        <v>0</v>
      </c>
      <c r="AA66" s="11">
        <f t="shared" si="52"/>
        <v>0</v>
      </c>
      <c r="AB66" s="11">
        <f t="shared" si="52"/>
        <v>0</v>
      </c>
      <c r="AC66" s="11">
        <f t="shared" si="52"/>
        <v>0</v>
      </c>
      <c r="AD66" s="11">
        <f t="shared" si="52"/>
        <v>0</v>
      </c>
      <c r="AE66" s="11">
        <f t="shared" si="52"/>
        <v>0</v>
      </c>
      <c r="AF66" s="11">
        <f t="shared" si="52"/>
        <v>0</v>
      </c>
      <c r="AG66" s="11">
        <f t="shared" si="52"/>
        <v>0</v>
      </c>
      <c r="AH66" s="11">
        <f t="shared" si="52"/>
        <v>0</v>
      </c>
      <c r="AI66" s="11">
        <f t="shared" si="52"/>
        <v>0</v>
      </c>
      <c r="AJ66" s="11">
        <f t="shared" si="52"/>
        <v>0</v>
      </c>
      <c r="AK66" s="11">
        <f t="shared" si="52"/>
        <v>0</v>
      </c>
      <c r="AL66" s="11">
        <f t="shared" si="52"/>
        <v>0</v>
      </c>
      <c r="AM66" s="11">
        <f t="shared" si="52"/>
        <v>0</v>
      </c>
      <c r="AN66" s="11">
        <f t="shared" si="52"/>
        <v>0</v>
      </c>
      <c r="AO66" s="11">
        <f t="shared" si="52"/>
        <v>0</v>
      </c>
      <c r="AP66" s="11">
        <f t="shared" si="52"/>
        <v>0</v>
      </c>
      <c r="AQ66" s="11">
        <f t="shared" si="52"/>
        <v>0</v>
      </c>
      <c r="AR66" s="11">
        <f t="shared" si="52"/>
        <v>0</v>
      </c>
      <c r="AS66" s="11">
        <f t="shared" si="52"/>
        <v>0</v>
      </c>
      <c r="AT66" s="11">
        <f t="shared" si="52"/>
        <v>0</v>
      </c>
      <c r="AU66" s="11">
        <f t="shared" si="52"/>
        <v>0</v>
      </c>
      <c r="AV66" s="11">
        <f t="shared" si="52"/>
        <v>0</v>
      </c>
      <c r="AW66" s="11">
        <f t="shared" si="52"/>
        <v>0</v>
      </c>
      <c r="AX66" s="11">
        <f t="shared" si="52"/>
        <v>0</v>
      </c>
      <c r="AY66" s="11">
        <f t="shared" si="52"/>
        <v>0</v>
      </c>
      <c r="AZ66" s="11">
        <f t="shared" si="52"/>
        <v>0</v>
      </c>
      <c r="BA66" s="11">
        <f t="shared" si="52"/>
        <v>0</v>
      </c>
      <c r="BB66" s="11">
        <f t="shared" si="52"/>
        <v>0</v>
      </c>
      <c r="BC66" s="11">
        <f t="shared" si="52"/>
        <v>0</v>
      </c>
      <c r="BD66" s="11">
        <f t="shared" si="52"/>
        <v>0</v>
      </c>
      <c r="BE66" s="11">
        <f t="shared" si="52"/>
        <v>0</v>
      </c>
      <c r="BF66" s="11">
        <f t="shared" si="52"/>
        <v>0</v>
      </c>
      <c r="BG66" s="11">
        <f t="shared" si="52"/>
        <v>0</v>
      </c>
      <c r="BH66" s="11">
        <f t="shared" si="52"/>
        <v>0</v>
      </c>
      <c r="BI66" s="11">
        <f t="shared" ref="BI66:BJ66" si="53">SUM((BI63+BI64)*BI65)</f>
        <v>0</v>
      </c>
      <c r="BJ66" s="11">
        <f t="shared" si="53"/>
        <v>0</v>
      </c>
      <c r="BK66" s="11">
        <f t="shared" si="52"/>
        <v>0</v>
      </c>
      <c r="BL66" s="11">
        <f t="shared" si="52"/>
        <v>0</v>
      </c>
      <c r="BM66" s="11">
        <f t="shared" si="52"/>
        <v>0</v>
      </c>
      <c r="BN66" s="11">
        <f t="shared" si="52"/>
        <v>0</v>
      </c>
      <c r="BO66" s="174"/>
      <c r="BP66" s="76" t="s">
        <v>27</v>
      </c>
      <c r="BQ66" s="84">
        <f>COUNTIF(D63:BN63,"&gt;0")</f>
        <v>0</v>
      </c>
      <c r="BR66" s="11">
        <f t="shared" ref="BR66:CH66" si="54">SUM((BR63+BR64)*BR65)</f>
        <v>0</v>
      </c>
      <c r="BS66" s="11">
        <f t="shared" si="54"/>
        <v>0</v>
      </c>
      <c r="BT66" s="11">
        <f t="shared" si="54"/>
        <v>0</v>
      </c>
      <c r="BU66" s="11">
        <f t="shared" si="54"/>
        <v>0</v>
      </c>
      <c r="BV66" s="11">
        <f t="shared" si="54"/>
        <v>0</v>
      </c>
      <c r="BW66" s="11">
        <f t="shared" si="54"/>
        <v>0</v>
      </c>
      <c r="BX66" s="11">
        <f t="shared" si="54"/>
        <v>0</v>
      </c>
      <c r="BY66" s="11">
        <f t="shared" si="54"/>
        <v>0</v>
      </c>
      <c r="BZ66" s="11">
        <f t="shared" si="54"/>
        <v>0</v>
      </c>
      <c r="CA66" s="11">
        <f t="shared" si="54"/>
        <v>0</v>
      </c>
      <c r="CB66" s="11">
        <f t="shared" si="54"/>
        <v>0</v>
      </c>
      <c r="CC66" s="11">
        <f t="shared" si="54"/>
        <v>0</v>
      </c>
      <c r="CD66" s="11">
        <f t="shared" si="54"/>
        <v>0</v>
      </c>
      <c r="CE66" s="11">
        <f t="shared" si="54"/>
        <v>0</v>
      </c>
      <c r="CF66" s="11">
        <f t="shared" si="54"/>
        <v>0</v>
      </c>
      <c r="CG66" s="11">
        <f t="shared" si="54"/>
        <v>0</v>
      </c>
      <c r="CH66" s="11">
        <f t="shared" si="54"/>
        <v>0</v>
      </c>
      <c r="CI66" s="175"/>
      <c r="CJ66" s="76" t="s">
        <v>28</v>
      </c>
      <c r="CK66" s="46">
        <f>COUNTIF(BR63:CH63,"&gt;0")</f>
        <v>0</v>
      </c>
      <c r="CL66" s="76" t="s">
        <v>27</v>
      </c>
      <c r="CM66" s="46">
        <f>SUM(CK66+BQ66)</f>
        <v>0</v>
      </c>
    </row>
    <row r="67" spans="1:91" x14ac:dyDescent="0.25">
      <c r="A67" s="5">
        <v>16</v>
      </c>
      <c r="B67" s="327">
        <f>VLOOKUP(A67,'Numéro licences'!$A$4:$B$32,2)</f>
        <v>0</v>
      </c>
      <c r="C67" s="66" t="s">
        <v>4</v>
      </c>
      <c r="D67" s="11"/>
      <c r="E67" s="11"/>
      <c r="F67" s="11"/>
      <c r="G67" s="11"/>
      <c r="H67" s="11"/>
      <c r="I67" s="166"/>
      <c r="J67" s="11"/>
      <c r="K67" s="11"/>
      <c r="L67" s="11"/>
      <c r="M67" s="11"/>
      <c r="N67" s="11"/>
      <c r="O67" s="11"/>
      <c r="P67" s="11"/>
      <c r="Q67" s="11"/>
      <c r="R67" s="11"/>
      <c r="S67" s="167"/>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68">
        <f>SUM(D67:BN67)</f>
        <v>0</v>
      </c>
      <c r="BP67" s="76" t="s">
        <v>14</v>
      </c>
      <c r="BQ67" s="82">
        <f>SUM(BO67+BO68)</f>
        <v>0</v>
      </c>
      <c r="BR67" s="40"/>
      <c r="BS67" s="40"/>
      <c r="BT67" s="40"/>
      <c r="BU67" s="40"/>
      <c r="BV67" s="40"/>
      <c r="BW67" s="40"/>
      <c r="BX67" s="40"/>
      <c r="BY67" s="40"/>
      <c r="BZ67" s="40"/>
      <c r="CA67" s="40"/>
      <c r="CB67" s="40"/>
      <c r="CC67" s="40"/>
      <c r="CD67" s="40"/>
      <c r="CE67" s="40"/>
      <c r="CF67" s="40"/>
      <c r="CG67" s="40"/>
      <c r="CH67" s="40"/>
      <c r="CI67" s="40">
        <f>SUM(BR67:CH67)</f>
        <v>0</v>
      </c>
      <c r="CJ67" s="76" t="s">
        <v>14</v>
      </c>
      <c r="CK67" s="41">
        <f>SUM(CI67+CI68)</f>
        <v>0</v>
      </c>
      <c r="CL67" s="76" t="s">
        <v>14</v>
      </c>
      <c r="CM67" s="28">
        <f>SUM(BQ67+CK67)</f>
        <v>0</v>
      </c>
    </row>
    <row r="68" spans="1:91" x14ac:dyDescent="0.25">
      <c r="A68" s="34"/>
      <c r="B68" s="328"/>
      <c r="C68" s="66" t="s">
        <v>5</v>
      </c>
      <c r="D68" s="11"/>
      <c r="E68" s="11"/>
      <c r="F68" s="11"/>
      <c r="G68" s="11"/>
      <c r="H68" s="11"/>
      <c r="I68" s="11"/>
      <c r="J68" s="11"/>
      <c r="K68" s="11"/>
      <c r="L68" s="11"/>
      <c r="M68" s="11"/>
      <c r="N68" s="11"/>
      <c r="O68" s="11"/>
      <c r="P68" s="11"/>
      <c r="Q68" s="11"/>
      <c r="R68" s="11"/>
      <c r="S68" s="167"/>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68">
        <f>SUM(D68:BN68)</f>
        <v>0</v>
      </c>
      <c r="BP68" s="76" t="s">
        <v>15</v>
      </c>
      <c r="BQ68" s="83">
        <f>SUM(D70:BN70)</f>
        <v>0</v>
      </c>
      <c r="BR68" s="40"/>
      <c r="BS68" s="40"/>
      <c r="BT68" s="40"/>
      <c r="BU68" s="40"/>
      <c r="BV68" s="40"/>
      <c r="BW68" s="40"/>
      <c r="BX68" s="40"/>
      <c r="BY68" s="40"/>
      <c r="BZ68" s="40"/>
      <c r="CA68" s="40"/>
      <c r="CB68" s="40"/>
      <c r="CC68" s="40"/>
      <c r="CD68" s="40"/>
      <c r="CE68" s="40"/>
      <c r="CF68" s="40"/>
      <c r="CG68" s="40"/>
      <c r="CH68" s="40"/>
      <c r="CI68" s="40">
        <f>SUM(BR68:CH68)</f>
        <v>0</v>
      </c>
      <c r="CJ68" s="76" t="s">
        <v>15</v>
      </c>
      <c r="CK68" s="70">
        <f>SUM(BR70:CH70)</f>
        <v>0</v>
      </c>
      <c r="CL68" s="76" t="s">
        <v>15</v>
      </c>
      <c r="CM68" s="71">
        <f>SUM(CK68+BQ68)</f>
        <v>0</v>
      </c>
    </row>
    <row r="69" spans="1:91" x14ac:dyDescent="0.25">
      <c r="B69" s="328"/>
      <c r="C69" s="4"/>
      <c r="D69" s="11">
        <v>0</v>
      </c>
      <c r="E69" s="11">
        <v>0</v>
      </c>
      <c r="F69" s="11">
        <v>0</v>
      </c>
      <c r="G69" s="11">
        <v>0</v>
      </c>
      <c r="H69" s="11">
        <v>0</v>
      </c>
      <c r="I69" s="11">
        <v>0</v>
      </c>
      <c r="J69" s="11">
        <v>0</v>
      </c>
      <c r="K69" s="11">
        <v>0</v>
      </c>
      <c r="L69" s="11">
        <v>0</v>
      </c>
      <c r="M69" s="11">
        <v>0</v>
      </c>
      <c r="N69" s="11">
        <v>0</v>
      </c>
      <c r="O69" s="11">
        <v>0</v>
      </c>
      <c r="P69" s="11">
        <v>0</v>
      </c>
      <c r="Q69" s="11">
        <v>0</v>
      </c>
      <c r="R69" s="11">
        <v>0</v>
      </c>
      <c r="S69" s="11">
        <v>0</v>
      </c>
      <c r="T69" s="11">
        <v>0</v>
      </c>
      <c r="U69" s="11">
        <v>0</v>
      </c>
      <c r="V69" s="11">
        <v>0</v>
      </c>
      <c r="W69" s="11">
        <v>0</v>
      </c>
      <c r="X69" s="11">
        <v>0</v>
      </c>
      <c r="Y69" s="11">
        <v>0</v>
      </c>
      <c r="Z69" s="11">
        <v>0</v>
      </c>
      <c r="AA69" s="11">
        <v>0</v>
      </c>
      <c r="AB69" s="11">
        <v>0</v>
      </c>
      <c r="AC69" s="11">
        <v>0</v>
      </c>
      <c r="AD69" s="11">
        <v>0</v>
      </c>
      <c r="AE69" s="11">
        <v>0</v>
      </c>
      <c r="AF69" s="11">
        <v>0</v>
      </c>
      <c r="AG69" s="11">
        <v>0</v>
      </c>
      <c r="AH69" s="11">
        <v>0</v>
      </c>
      <c r="AI69" s="11">
        <v>0</v>
      </c>
      <c r="AJ69" s="11">
        <v>0</v>
      </c>
      <c r="AK69" s="11">
        <v>0</v>
      </c>
      <c r="AL69" s="11">
        <v>0</v>
      </c>
      <c r="AM69" s="11">
        <v>0</v>
      </c>
      <c r="AN69" s="11">
        <v>0</v>
      </c>
      <c r="AO69" s="11">
        <v>0</v>
      </c>
      <c r="AP69" s="11">
        <v>0</v>
      </c>
      <c r="AQ69" s="11">
        <v>0</v>
      </c>
      <c r="AR69" s="11">
        <v>0</v>
      </c>
      <c r="AS69" s="11">
        <v>0</v>
      </c>
      <c r="AT69" s="11">
        <v>0</v>
      </c>
      <c r="AU69" s="11">
        <v>0</v>
      </c>
      <c r="AV69" s="11">
        <v>0</v>
      </c>
      <c r="AW69" s="11">
        <v>0</v>
      </c>
      <c r="AX69" s="11">
        <v>0</v>
      </c>
      <c r="AY69" s="11">
        <v>0</v>
      </c>
      <c r="AZ69" s="11">
        <v>0</v>
      </c>
      <c r="BA69" s="11">
        <v>0</v>
      </c>
      <c r="BB69" s="11">
        <v>0</v>
      </c>
      <c r="BC69" s="11">
        <v>0</v>
      </c>
      <c r="BD69" s="11">
        <v>0</v>
      </c>
      <c r="BE69" s="11">
        <v>0</v>
      </c>
      <c r="BF69" s="11">
        <v>0</v>
      </c>
      <c r="BG69" s="11">
        <v>0</v>
      </c>
      <c r="BH69" s="11">
        <v>0</v>
      </c>
      <c r="BI69" s="11">
        <v>0</v>
      </c>
      <c r="BJ69" s="11">
        <v>0</v>
      </c>
      <c r="BK69" s="11">
        <v>0</v>
      </c>
      <c r="BL69" s="11">
        <v>0</v>
      </c>
      <c r="BM69" s="11">
        <v>0</v>
      </c>
      <c r="BN69" s="11">
        <v>0</v>
      </c>
      <c r="BO69" s="174"/>
      <c r="BP69" s="76" t="s">
        <v>16</v>
      </c>
      <c r="BQ69" s="84">
        <f>SUM(C69:BN69)</f>
        <v>0</v>
      </c>
      <c r="BR69" s="11">
        <v>0</v>
      </c>
      <c r="BS69" s="11">
        <v>0</v>
      </c>
      <c r="BT69" s="11">
        <v>0</v>
      </c>
      <c r="BU69" s="11">
        <v>0</v>
      </c>
      <c r="BV69" s="11">
        <v>0</v>
      </c>
      <c r="BW69" s="11">
        <v>0</v>
      </c>
      <c r="BX69" s="11">
        <v>0</v>
      </c>
      <c r="BY69" s="11">
        <v>0</v>
      </c>
      <c r="BZ69" s="11">
        <v>0</v>
      </c>
      <c r="CA69" s="11">
        <v>0</v>
      </c>
      <c r="CB69" s="11">
        <v>0</v>
      </c>
      <c r="CC69" s="11">
        <v>0</v>
      </c>
      <c r="CD69" s="11">
        <v>0</v>
      </c>
      <c r="CE69" s="11">
        <v>0</v>
      </c>
      <c r="CF69" s="11">
        <v>0</v>
      </c>
      <c r="CG69" s="11">
        <v>0</v>
      </c>
      <c r="CH69" s="11">
        <v>0</v>
      </c>
      <c r="CI69" s="175"/>
      <c r="CJ69" s="76" t="s">
        <v>16</v>
      </c>
      <c r="CK69" s="46">
        <f>SUM(BR69:CI69)</f>
        <v>0</v>
      </c>
      <c r="CL69" s="76" t="s">
        <v>16</v>
      </c>
      <c r="CM69" s="46">
        <f>SUM(CK69+BQ69)</f>
        <v>0</v>
      </c>
    </row>
    <row r="70" spans="1:91" x14ac:dyDescent="0.25">
      <c r="B70" s="329"/>
      <c r="C70" s="4"/>
      <c r="D70" s="11">
        <f t="shared" ref="D70:BN70" si="55">SUM((D67+D68)*D69)</f>
        <v>0</v>
      </c>
      <c r="E70" s="11">
        <f t="shared" si="55"/>
        <v>0</v>
      </c>
      <c r="F70" s="11">
        <f t="shared" si="55"/>
        <v>0</v>
      </c>
      <c r="G70" s="11">
        <f t="shared" si="55"/>
        <v>0</v>
      </c>
      <c r="H70" s="11">
        <f t="shared" si="55"/>
        <v>0</v>
      </c>
      <c r="I70" s="11">
        <f t="shared" si="55"/>
        <v>0</v>
      </c>
      <c r="J70" s="11">
        <f t="shared" si="55"/>
        <v>0</v>
      </c>
      <c r="K70" s="11">
        <f t="shared" si="55"/>
        <v>0</v>
      </c>
      <c r="L70" s="11">
        <f t="shared" si="55"/>
        <v>0</v>
      </c>
      <c r="M70" s="11">
        <f t="shared" si="55"/>
        <v>0</v>
      </c>
      <c r="N70" s="11">
        <f t="shared" si="55"/>
        <v>0</v>
      </c>
      <c r="O70" s="11">
        <f t="shared" si="55"/>
        <v>0</v>
      </c>
      <c r="P70" s="11">
        <f t="shared" si="55"/>
        <v>0</v>
      </c>
      <c r="Q70" s="11">
        <f t="shared" si="55"/>
        <v>0</v>
      </c>
      <c r="R70" s="11">
        <f t="shared" si="55"/>
        <v>0</v>
      </c>
      <c r="S70" s="11">
        <f t="shared" si="55"/>
        <v>0</v>
      </c>
      <c r="T70" s="11">
        <f t="shared" si="55"/>
        <v>0</v>
      </c>
      <c r="U70" s="11">
        <f t="shared" si="55"/>
        <v>0</v>
      </c>
      <c r="V70" s="11">
        <f t="shared" si="55"/>
        <v>0</v>
      </c>
      <c r="W70" s="11">
        <f t="shared" si="55"/>
        <v>0</v>
      </c>
      <c r="X70" s="11">
        <f t="shared" si="55"/>
        <v>0</v>
      </c>
      <c r="Y70" s="11">
        <f t="shared" si="55"/>
        <v>0</v>
      </c>
      <c r="Z70" s="11">
        <f t="shared" si="55"/>
        <v>0</v>
      </c>
      <c r="AA70" s="11">
        <f t="shared" si="55"/>
        <v>0</v>
      </c>
      <c r="AB70" s="11">
        <f t="shared" si="55"/>
        <v>0</v>
      </c>
      <c r="AC70" s="11">
        <f t="shared" si="55"/>
        <v>0</v>
      </c>
      <c r="AD70" s="11">
        <f t="shared" si="55"/>
        <v>0</v>
      </c>
      <c r="AE70" s="11">
        <f t="shared" si="55"/>
        <v>0</v>
      </c>
      <c r="AF70" s="11">
        <f t="shared" si="55"/>
        <v>0</v>
      </c>
      <c r="AG70" s="11">
        <f t="shared" si="55"/>
        <v>0</v>
      </c>
      <c r="AH70" s="11">
        <f t="shared" si="55"/>
        <v>0</v>
      </c>
      <c r="AI70" s="11">
        <f t="shared" si="55"/>
        <v>0</v>
      </c>
      <c r="AJ70" s="11">
        <f t="shared" si="55"/>
        <v>0</v>
      </c>
      <c r="AK70" s="11">
        <f t="shared" si="55"/>
        <v>0</v>
      </c>
      <c r="AL70" s="11">
        <f t="shared" si="55"/>
        <v>0</v>
      </c>
      <c r="AM70" s="11">
        <f t="shared" si="55"/>
        <v>0</v>
      </c>
      <c r="AN70" s="11">
        <f t="shared" si="55"/>
        <v>0</v>
      </c>
      <c r="AO70" s="11">
        <f t="shared" si="55"/>
        <v>0</v>
      </c>
      <c r="AP70" s="11">
        <f t="shared" si="55"/>
        <v>0</v>
      </c>
      <c r="AQ70" s="11">
        <f t="shared" si="55"/>
        <v>0</v>
      </c>
      <c r="AR70" s="11">
        <f t="shared" si="55"/>
        <v>0</v>
      </c>
      <c r="AS70" s="11">
        <f t="shared" si="55"/>
        <v>0</v>
      </c>
      <c r="AT70" s="11">
        <f t="shared" si="55"/>
        <v>0</v>
      </c>
      <c r="AU70" s="11">
        <f t="shared" si="55"/>
        <v>0</v>
      </c>
      <c r="AV70" s="11">
        <f t="shared" si="55"/>
        <v>0</v>
      </c>
      <c r="AW70" s="11">
        <f t="shared" si="55"/>
        <v>0</v>
      </c>
      <c r="AX70" s="11">
        <f t="shared" si="55"/>
        <v>0</v>
      </c>
      <c r="AY70" s="11">
        <f t="shared" si="55"/>
        <v>0</v>
      </c>
      <c r="AZ70" s="11">
        <f t="shared" si="55"/>
        <v>0</v>
      </c>
      <c r="BA70" s="11">
        <f t="shared" si="55"/>
        <v>0</v>
      </c>
      <c r="BB70" s="11">
        <f t="shared" si="55"/>
        <v>0</v>
      </c>
      <c r="BC70" s="11">
        <f t="shared" si="55"/>
        <v>0</v>
      </c>
      <c r="BD70" s="11">
        <f t="shared" si="55"/>
        <v>0</v>
      </c>
      <c r="BE70" s="11">
        <f t="shared" si="55"/>
        <v>0</v>
      </c>
      <c r="BF70" s="11">
        <f t="shared" si="55"/>
        <v>0</v>
      </c>
      <c r="BG70" s="11">
        <f t="shared" si="55"/>
        <v>0</v>
      </c>
      <c r="BH70" s="11">
        <f t="shared" si="55"/>
        <v>0</v>
      </c>
      <c r="BI70" s="11">
        <f t="shared" ref="BI70:BJ70" si="56">SUM((BI67+BI68)*BI69)</f>
        <v>0</v>
      </c>
      <c r="BJ70" s="11">
        <f t="shared" si="56"/>
        <v>0</v>
      </c>
      <c r="BK70" s="11">
        <f t="shared" si="55"/>
        <v>0</v>
      </c>
      <c r="BL70" s="11">
        <f t="shared" si="55"/>
        <v>0</v>
      </c>
      <c r="BM70" s="11">
        <f t="shared" si="55"/>
        <v>0</v>
      </c>
      <c r="BN70" s="11">
        <f t="shared" si="55"/>
        <v>0</v>
      </c>
      <c r="BO70" s="174"/>
      <c r="BP70" s="76" t="s">
        <v>27</v>
      </c>
      <c r="BQ70" s="84">
        <f>COUNTIF(D67:BN67,"&gt;0")</f>
        <v>0</v>
      </c>
      <c r="BR70" s="11">
        <f t="shared" ref="BR70:CH70" si="57">SUM((BR67+BR68)*BR69)</f>
        <v>0</v>
      </c>
      <c r="BS70" s="11">
        <f t="shared" si="57"/>
        <v>0</v>
      </c>
      <c r="BT70" s="11">
        <f t="shared" si="57"/>
        <v>0</v>
      </c>
      <c r="BU70" s="11">
        <f t="shared" si="57"/>
        <v>0</v>
      </c>
      <c r="BV70" s="11">
        <f t="shared" si="57"/>
        <v>0</v>
      </c>
      <c r="BW70" s="11">
        <f t="shared" si="57"/>
        <v>0</v>
      </c>
      <c r="BX70" s="11">
        <f t="shared" si="57"/>
        <v>0</v>
      </c>
      <c r="BY70" s="11">
        <f t="shared" si="57"/>
        <v>0</v>
      </c>
      <c r="BZ70" s="11">
        <f t="shared" si="57"/>
        <v>0</v>
      </c>
      <c r="CA70" s="11">
        <f t="shared" si="57"/>
        <v>0</v>
      </c>
      <c r="CB70" s="11">
        <f t="shared" si="57"/>
        <v>0</v>
      </c>
      <c r="CC70" s="11">
        <f t="shared" si="57"/>
        <v>0</v>
      </c>
      <c r="CD70" s="11">
        <f t="shared" si="57"/>
        <v>0</v>
      </c>
      <c r="CE70" s="11">
        <f t="shared" si="57"/>
        <v>0</v>
      </c>
      <c r="CF70" s="11">
        <f t="shared" si="57"/>
        <v>0</v>
      </c>
      <c r="CG70" s="11">
        <f t="shared" si="57"/>
        <v>0</v>
      </c>
      <c r="CH70" s="11">
        <f t="shared" si="57"/>
        <v>0</v>
      </c>
      <c r="CI70" s="175"/>
      <c r="CJ70" s="76" t="s">
        <v>28</v>
      </c>
      <c r="CK70" s="46">
        <f>COUNTIF(BR67:CH67,"&gt;0")</f>
        <v>0</v>
      </c>
      <c r="CL70" s="76" t="s">
        <v>27</v>
      </c>
      <c r="CM70" s="46">
        <f>SUM(CK70+BQ70)</f>
        <v>0</v>
      </c>
    </row>
    <row r="71" spans="1:91" x14ac:dyDescent="0.25">
      <c r="A71" s="5">
        <v>17</v>
      </c>
      <c r="B71" s="327">
        <f>VLOOKUP(A71,'Numéro licences'!$A$4:$B$32,2)</f>
        <v>0</v>
      </c>
      <c r="C71" s="66" t="s">
        <v>4</v>
      </c>
      <c r="D71" s="11"/>
      <c r="E71" s="11"/>
      <c r="F71" s="11"/>
      <c r="G71" s="11"/>
      <c r="H71" s="11"/>
      <c r="I71" s="166"/>
      <c r="J71" s="11"/>
      <c r="K71" s="11"/>
      <c r="L71" s="11"/>
      <c r="M71" s="11"/>
      <c r="N71" s="11"/>
      <c r="O71" s="11"/>
      <c r="P71" s="11"/>
      <c r="Q71" s="11"/>
      <c r="R71" s="11"/>
      <c r="S71" s="167"/>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68">
        <f>SUM(D71:BN71)</f>
        <v>0</v>
      </c>
      <c r="BP71" s="76" t="s">
        <v>14</v>
      </c>
      <c r="BQ71" s="82">
        <f>SUM(BO71+BO72)</f>
        <v>0</v>
      </c>
      <c r="BR71" s="40"/>
      <c r="BS71" s="40"/>
      <c r="BT71" s="40"/>
      <c r="BU71" s="40"/>
      <c r="BV71" s="40"/>
      <c r="BW71" s="40"/>
      <c r="BX71" s="40"/>
      <c r="BY71" s="40"/>
      <c r="BZ71" s="40"/>
      <c r="CA71" s="40"/>
      <c r="CB71" s="40"/>
      <c r="CC71" s="40"/>
      <c r="CD71" s="40"/>
      <c r="CE71" s="40"/>
      <c r="CF71" s="40"/>
      <c r="CG71" s="40"/>
      <c r="CH71" s="40"/>
      <c r="CI71" s="40">
        <f>SUM(BR71:CH71)</f>
        <v>0</v>
      </c>
      <c r="CJ71" s="76" t="s">
        <v>14</v>
      </c>
      <c r="CK71" s="41">
        <f>SUM(CI71+CI72)</f>
        <v>0</v>
      </c>
      <c r="CL71" s="76" t="s">
        <v>14</v>
      </c>
      <c r="CM71" s="28">
        <f>SUM(BQ71+CK71)</f>
        <v>0</v>
      </c>
    </row>
    <row r="72" spans="1:91" x14ac:dyDescent="0.25">
      <c r="A72" s="34"/>
      <c r="B72" s="328"/>
      <c r="C72" s="66" t="s">
        <v>5</v>
      </c>
      <c r="D72" s="11"/>
      <c r="E72" s="11"/>
      <c r="F72" s="11"/>
      <c r="G72" s="11"/>
      <c r="H72" s="11"/>
      <c r="I72" s="11"/>
      <c r="J72" s="11"/>
      <c r="K72" s="11"/>
      <c r="L72" s="11"/>
      <c r="M72" s="11"/>
      <c r="N72" s="11"/>
      <c r="O72" s="11"/>
      <c r="P72" s="11"/>
      <c r="Q72" s="11"/>
      <c r="R72" s="11"/>
      <c r="S72" s="167"/>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68">
        <f>SUM(D72:BN72)</f>
        <v>0</v>
      </c>
      <c r="BP72" s="76" t="s">
        <v>15</v>
      </c>
      <c r="BQ72" s="83">
        <f>SUM(D74:BN74)</f>
        <v>0</v>
      </c>
      <c r="BR72" s="40"/>
      <c r="BS72" s="40"/>
      <c r="BT72" s="40"/>
      <c r="BU72" s="40"/>
      <c r="BV72" s="40"/>
      <c r="BW72" s="40"/>
      <c r="BX72" s="40"/>
      <c r="BY72" s="40"/>
      <c r="BZ72" s="40"/>
      <c r="CA72" s="40"/>
      <c r="CB72" s="40"/>
      <c r="CC72" s="40"/>
      <c r="CD72" s="40"/>
      <c r="CE72" s="40"/>
      <c r="CF72" s="40"/>
      <c r="CG72" s="40"/>
      <c r="CH72" s="40"/>
      <c r="CI72" s="40">
        <f>SUM(BR72:CH72)</f>
        <v>0</v>
      </c>
      <c r="CJ72" s="76" t="s">
        <v>15</v>
      </c>
      <c r="CK72" s="70">
        <f>SUM(BR74:CH74)</f>
        <v>0</v>
      </c>
      <c r="CL72" s="76" t="s">
        <v>15</v>
      </c>
      <c r="CM72" s="71">
        <f>SUM(CK72+BQ72)</f>
        <v>0</v>
      </c>
    </row>
    <row r="73" spans="1:91" x14ac:dyDescent="0.25">
      <c r="B73" s="328"/>
      <c r="C73" s="4"/>
      <c r="D73" s="11">
        <v>0</v>
      </c>
      <c r="E73" s="11">
        <v>0</v>
      </c>
      <c r="F73" s="11">
        <v>0</v>
      </c>
      <c r="G73" s="11">
        <v>0</v>
      </c>
      <c r="H73" s="11">
        <v>0</v>
      </c>
      <c r="I73" s="11">
        <v>0</v>
      </c>
      <c r="J73" s="11">
        <v>0</v>
      </c>
      <c r="K73" s="11">
        <v>0</v>
      </c>
      <c r="L73" s="11">
        <v>0</v>
      </c>
      <c r="M73" s="11">
        <v>0</v>
      </c>
      <c r="N73" s="11">
        <v>0</v>
      </c>
      <c r="O73" s="11">
        <v>0</v>
      </c>
      <c r="P73" s="11">
        <v>0</v>
      </c>
      <c r="Q73" s="11">
        <v>0</v>
      </c>
      <c r="R73" s="11">
        <v>0</v>
      </c>
      <c r="S73" s="11">
        <v>0</v>
      </c>
      <c r="T73" s="11">
        <v>0</v>
      </c>
      <c r="U73" s="11">
        <v>0</v>
      </c>
      <c r="V73" s="11">
        <v>0</v>
      </c>
      <c r="W73" s="11">
        <v>0</v>
      </c>
      <c r="X73" s="11">
        <v>0</v>
      </c>
      <c r="Y73" s="11">
        <v>0</v>
      </c>
      <c r="Z73" s="11">
        <v>0</v>
      </c>
      <c r="AA73" s="11">
        <v>0</v>
      </c>
      <c r="AB73" s="11">
        <v>0</v>
      </c>
      <c r="AC73" s="11">
        <v>0</v>
      </c>
      <c r="AD73" s="11">
        <v>0</v>
      </c>
      <c r="AE73" s="11">
        <v>0</v>
      </c>
      <c r="AF73" s="11">
        <v>0</v>
      </c>
      <c r="AG73" s="11">
        <v>0</v>
      </c>
      <c r="AH73" s="11">
        <v>0</v>
      </c>
      <c r="AI73" s="11">
        <v>0</v>
      </c>
      <c r="AJ73" s="11">
        <v>0</v>
      </c>
      <c r="AK73" s="11">
        <v>0</v>
      </c>
      <c r="AL73" s="11">
        <v>0</v>
      </c>
      <c r="AM73" s="11">
        <v>0</v>
      </c>
      <c r="AN73" s="11">
        <v>0</v>
      </c>
      <c r="AO73" s="11">
        <v>0</v>
      </c>
      <c r="AP73" s="11">
        <v>0</v>
      </c>
      <c r="AQ73" s="11">
        <v>0</v>
      </c>
      <c r="AR73" s="11">
        <v>0</v>
      </c>
      <c r="AS73" s="11">
        <v>0</v>
      </c>
      <c r="AT73" s="11">
        <v>0</v>
      </c>
      <c r="AU73" s="11">
        <v>0</v>
      </c>
      <c r="AV73" s="11">
        <v>0</v>
      </c>
      <c r="AW73" s="11">
        <v>0</v>
      </c>
      <c r="AX73" s="11">
        <v>0</v>
      </c>
      <c r="AY73" s="11">
        <v>0</v>
      </c>
      <c r="AZ73" s="11">
        <v>0</v>
      </c>
      <c r="BA73" s="11">
        <v>0</v>
      </c>
      <c r="BB73" s="11">
        <v>0</v>
      </c>
      <c r="BC73" s="11">
        <v>0</v>
      </c>
      <c r="BD73" s="11">
        <v>0</v>
      </c>
      <c r="BE73" s="11">
        <v>0</v>
      </c>
      <c r="BF73" s="11">
        <v>0</v>
      </c>
      <c r="BG73" s="11">
        <v>0</v>
      </c>
      <c r="BH73" s="11">
        <v>0</v>
      </c>
      <c r="BI73" s="11">
        <v>0</v>
      </c>
      <c r="BJ73" s="11">
        <v>0</v>
      </c>
      <c r="BK73" s="11">
        <v>0</v>
      </c>
      <c r="BL73" s="11">
        <v>0</v>
      </c>
      <c r="BM73" s="11">
        <v>0</v>
      </c>
      <c r="BN73" s="11">
        <v>0</v>
      </c>
      <c r="BO73" s="174"/>
      <c r="BP73" s="76" t="s">
        <v>16</v>
      </c>
      <c r="BQ73" s="84">
        <f>SUM(C73:BN73)</f>
        <v>0</v>
      </c>
      <c r="BR73" s="11">
        <v>0</v>
      </c>
      <c r="BS73" s="11">
        <v>0</v>
      </c>
      <c r="BT73" s="11">
        <v>0</v>
      </c>
      <c r="BU73" s="11">
        <v>0</v>
      </c>
      <c r="BV73" s="11">
        <v>0</v>
      </c>
      <c r="BW73" s="11">
        <v>0</v>
      </c>
      <c r="BX73" s="11">
        <v>0</v>
      </c>
      <c r="BY73" s="11">
        <v>0</v>
      </c>
      <c r="BZ73" s="11">
        <v>0</v>
      </c>
      <c r="CA73" s="11">
        <v>0</v>
      </c>
      <c r="CB73" s="11">
        <v>0</v>
      </c>
      <c r="CC73" s="11">
        <v>0</v>
      </c>
      <c r="CD73" s="11">
        <v>0</v>
      </c>
      <c r="CE73" s="11">
        <v>0</v>
      </c>
      <c r="CF73" s="11">
        <v>0</v>
      </c>
      <c r="CG73" s="11">
        <v>0</v>
      </c>
      <c r="CH73" s="11">
        <v>0</v>
      </c>
      <c r="CI73" s="175"/>
      <c r="CJ73" s="76" t="s">
        <v>16</v>
      </c>
      <c r="CK73" s="46">
        <f>SUM(BR73:CI73)</f>
        <v>0</v>
      </c>
      <c r="CL73" s="76" t="s">
        <v>16</v>
      </c>
      <c r="CM73" s="46">
        <f>SUM(CK73+BQ73)</f>
        <v>0</v>
      </c>
    </row>
    <row r="74" spans="1:91" x14ac:dyDescent="0.25">
      <c r="B74" s="329"/>
      <c r="C74" s="4"/>
      <c r="D74" s="11">
        <f t="shared" ref="D74:BN74" si="58">SUM((D71+D72)*D73)</f>
        <v>0</v>
      </c>
      <c r="E74" s="11">
        <f t="shared" si="58"/>
        <v>0</v>
      </c>
      <c r="F74" s="11">
        <f t="shared" si="58"/>
        <v>0</v>
      </c>
      <c r="G74" s="11">
        <f t="shared" si="58"/>
        <v>0</v>
      </c>
      <c r="H74" s="11">
        <f t="shared" si="58"/>
        <v>0</v>
      </c>
      <c r="I74" s="11">
        <f t="shared" si="58"/>
        <v>0</v>
      </c>
      <c r="J74" s="11">
        <f t="shared" si="58"/>
        <v>0</v>
      </c>
      <c r="K74" s="11">
        <f t="shared" si="58"/>
        <v>0</v>
      </c>
      <c r="L74" s="11">
        <f t="shared" si="58"/>
        <v>0</v>
      </c>
      <c r="M74" s="11">
        <f t="shared" si="58"/>
        <v>0</v>
      </c>
      <c r="N74" s="11">
        <f t="shared" si="58"/>
        <v>0</v>
      </c>
      <c r="O74" s="11">
        <f t="shared" si="58"/>
        <v>0</v>
      </c>
      <c r="P74" s="11">
        <f t="shared" si="58"/>
        <v>0</v>
      </c>
      <c r="Q74" s="11">
        <f t="shared" si="58"/>
        <v>0</v>
      </c>
      <c r="R74" s="11">
        <f t="shared" si="58"/>
        <v>0</v>
      </c>
      <c r="S74" s="11">
        <f t="shared" si="58"/>
        <v>0</v>
      </c>
      <c r="T74" s="11">
        <f t="shared" si="58"/>
        <v>0</v>
      </c>
      <c r="U74" s="11">
        <f t="shared" si="58"/>
        <v>0</v>
      </c>
      <c r="V74" s="11">
        <f t="shared" si="58"/>
        <v>0</v>
      </c>
      <c r="W74" s="11">
        <f t="shared" si="58"/>
        <v>0</v>
      </c>
      <c r="X74" s="11">
        <f t="shared" si="58"/>
        <v>0</v>
      </c>
      <c r="Y74" s="11">
        <f t="shared" si="58"/>
        <v>0</v>
      </c>
      <c r="Z74" s="11">
        <f t="shared" si="58"/>
        <v>0</v>
      </c>
      <c r="AA74" s="11">
        <f t="shared" si="58"/>
        <v>0</v>
      </c>
      <c r="AB74" s="11">
        <f t="shared" si="58"/>
        <v>0</v>
      </c>
      <c r="AC74" s="11">
        <f t="shared" si="58"/>
        <v>0</v>
      </c>
      <c r="AD74" s="11">
        <f t="shared" si="58"/>
        <v>0</v>
      </c>
      <c r="AE74" s="11">
        <f t="shared" si="58"/>
        <v>0</v>
      </c>
      <c r="AF74" s="11">
        <f t="shared" si="58"/>
        <v>0</v>
      </c>
      <c r="AG74" s="11">
        <f t="shared" si="58"/>
        <v>0</v>
      </c>
      <c r="AH74" s="11">
        <f t="shared" si="58"/>
        <v>0</v>
      </c>
      <c r="AI74" s="11">
        <f t="shared" si="58"/>
        <v>0</v>
      </c>
      <c r="AJ74" s="11">
        <f t="shared" si="58"/>
        <v>0</v>
      </c>
      <c r="AK74" s="11">
        <f t="shared" si="58"/>
        <v>0</v>
      </c>
      <c r="AL74" s="11">
        <f t="shared" si="58"/>
        <v>0</v>
      </c>
      <c r="AM74" s="11">
        <f t="shared" si="58"/>
        <v>0</v>
      </c>
      <c r="AN74" s="11">
        <f t="shared" si="58"/>
        <v>0</v>
      </c>
      <c r="AO74" s="11">
        <f t="shared" si="58"/>
        <v>0</v>
      </c>
      <c r="AP74" s="11">
        <f t="shared" si="58"/>
        <v>0</v>
      </c>
      <c r="AQ74" s="11">
        <f t="shared" si="58"/>
        <v>0</v>
      </c>
      <c r="AR74" s="11">
        <f t="shared" si="58"/>
        <v>0</v>
      </c>
      <c r="AS74" s="11">
        <f t="shared" si="58"/>
        <v>0</v>
      </c>
      <c r="AT74" s="11">
        <f t="shared" si="58"/>
        <v>0</v>
      </c>
      <c r="AU74" s="11">
        <f t="shared" si="58"/>
        <v>0</v>
      </c>
      <c r="AV74" s="11">
        <f t="shared" si="58"/>
        <v>0</v>
      </c>
      <c r="AW74" s="11">
        <f t="shared" si="58"/>
        <v>0</v>
      </c>
      <c r="AX74" s="11">
        <f t="shared" si="58"/>
        <v>0</v>
      </c>
      <c r="AY74" s="11">
        <f t="shared" si="58"/>
        <v>0</v>
      </c>
      <c r="AZ74" s="11">
        <f t="shared" si="58"/>
        <v>0</v>
      </c>
      <c r="BA74" s="11">
        <f t="shared" si="58"/>
        <v>0</v>
      </c>
      <c r="BB74" s="11">
        <f t="shared" si="58"/>
        <v>0</v>
      </c>
      <c r="BC74" s="11">
        <f t="shared" si="58"/>
        <v>0</v>
      </c>
      <c r="BD74" s="11">
        <f t="shared" si="58"/>
        <v>0</v>
      </c>
      <c r="BE74" s="11">
        <f t="shared" si="58"/>
        <v>0</v>
      </c>
      <c r="BF74" s="11">
        <f t="shared" si="58"/>
        <v>0</v>
      </c>
      <c r="BG74" s="11">
        <f t="shared" si="58"/>
        <v>0</v>
      </c>
      <c r="BH74" s="11">
        <f t="shared" si="58"/>
        <v>0</v>
      </c>
      <c r="BI74" s="11">
        <f t="shared" ref="BI74:BJ74" si="59">SUM((BI71+BI72)*BI73)</f>
        <v>0</v>
      </c>
      <c r="BJ74" s="11">
        <f t="shared" si="59"/>
        <v>0</v>
      </c>
      <c r="BK74" s="11">
        <f t="shared" si="58"/>
        <v>0</v>
      </c>
      <c r="BL74" s="11">
        <f t="shared" si="58"/>
        <v>0</v>
      </c>
      <c r="BM74" s="11">
        <f t="shared" si="58"/>
        <v>0</v>
      </c>
      <c r="BN74" s="11">
        <f t="shared" si="58"/>
        <v>0</v>
      </c>
      <c r="BO74" s="174"/>
      <c r="BP74" s="76" t="s">
        <v>27</v>
      </c>
      <c r="BQ74" s="84">
        <f>COUNTIF(D71:BN71,"&gt;0")</f>
        <v>0</v>
      </c>
      <c r="BR74" s="11">
        <f t="shared" ref="BR74:CH74" si="60">SUM((BR71+BR72)*BR73)</f>
        <v>0</v>
      </c>
      <c r="BS74" s="11">
        <f t="shared" si="60"/>
        <v>0</v>
      </c>
      <c r="BT74" s="11">
        <f t="shared" si="60"/>
        <v>0</v>
      </c>
      <c r="BU74" s="11">
        <f t="shared" si="60"/>
        <v>0</v>
      </c>
      <c r="BV74" s="11">
        <f t="shared" si="60"/>
        <v>0</v>
      </c>
      <c r="BW74" s="11">
        <f t="shared" si="60"/>
        <v>0</v>
      </c>
      <c r="BX74" s="11">
        <f t="shared" si="60"/>
        <v>0</v>
      </c>
      <c r="BY74" s="11">
        <f t="shared" si="60"/>
        <v>0</v>
      </c>
      <c r="BZ74" s="11">
        <f t="shared" si="60"/>
        <v>0</v>
      </c>
      <c r="CA74" s="11">
        <f t="shared" si="60"/>
        <v>0</v>
      </c>
      <c r="CB74" s="11">
        <f t="shared" si="60"/>
        <v>0</v>
      </c>
      <c r="CC74" s="11">
        <f t="shared" si="60"/>
        <v>0</v>
      </c>
      <c r="CD74" s="11">
        <f t="shared" si="60"/>
        <v>0</v>
      </c>
      <c r="CE74" s="11">
        <f t="shared" si="60"/>
        <v>0</v>
      </c>
      <c r="CF74" s="11">
        <f t="shared" si="60"/>
        <v>0</v>
      </c>
      <c r="CG74" s="11">
        <f t="shared" si="60"/>
        <v>0</v>
      </c>
      <c r="CH74" s="11">
        <f t="shared" si="60"/>
        <v>0</v>
      </c>
      <c r="CI74" s="175"/>
      <c r="CJ74" s="76" t="s">
        <v>28</v>
      </c>
      <c r="CK74" s="46">
        <f>COUNTIF(BR71:CH71,"&gt;0")</f>
        <v>0</v>
      </c>
      <c r="CL74" s="76" t="s">
        <v>27</v>
      </c>
      <c r="CM74" s="46">
        <f>SUM(CK74+BQ74)</f>
        <v>0</v>
      </c>
    </row>
    <row r="75" spans="1:91" x14ac:dyDescent="0.25">
      <c r="A75" s="5">
        <v>18</v>
      </c>
      <c r="B75" s="327">
        <f>VLOOKUP(A75,'Numéro licences'!$A$4:$B$32,2)</f>
        <v>0</v>
      </c>
      <c r="C75" s="66" t="s">
        <v>4</v>
      </c>
      <c r="D75" s="11"/>
      <c r="E75" s="11"/>
      <c r="F75" s="11"/>
      <c r="G75" s="11"/>
      <c r="H75" s="11"/>
      <c r="I75" s="166"/>
      <c r="J75" s="11"/>
      <c r="K75" s="11"/>
      <c r="L75" s="11"/>
      <c r="M75" s="11"/>
      <c r="N75" s="11"/>
      <c r="O75" s="11"/>
      <c r="P75" s="11"/>
      <c r="Q75" s="11"/>
      <c r="R75" s="11"/>
      <c r="S75" s="167"/>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68">
        <f>SUM(D75:BN75)</f>
        <v>0</v>
      </c>
      <c r="BP75" s="76" t="s">
        <v>14</v>
      </c>
      <c r="BQ75" s="82">
        <f>SUM(BO75+BO76)</f>
        <v>0</v>
      </c>
      <c r="BR75" s="40"/>
      <c r="BS75" s="40"/>
      <c r="BT75" s="40"/>
      <c r="BU75" s="40"/>
      <c r="BV75" s="40"/>
      <c r="BW75" s="40"/>
      <c r="BX75" s="40"/>
      <c r="BY75" s="40"/>
      <c r="BZ75" s="40"/>
      <c r="CA75" s="40"/>
      <c r="CB75" s="40"/>
      <c r="CC75" s="40"/>
      <c r="CD75" s="40"/>
      <c r="CE75" s="40"/>
      <c r="CF75" s="40"/>
      <c r="CG75" s="40"/>
      <c r="CH75" s="40"/>
      <c r="CI75" s="40">
        <f>SUM(BR75:CH75)</f>
        <v>0</v>
      </c>
      <c r="CJ75" s="76" t="s">
        <v>14</v>
      </c>
      <c r="CK75" s="41">
        <f>SUM(CI75+CI76)</f>
        <v>0</v>
      </c>
      <c r="CL75" s="76" t="s">
        <v>14</v>
      </c>
      <c r="CM75" s="28">
        <f>SUM(BQ75+CK75)</f>
        <v>0</v>
      </c>
    </row>
    <row r="76" spans="1:91" x14ac:dyDescent="0.25">
      <c r="A76" s="34"/>
      <c r="B76" s="328"/>
      <c r="C76" s="66" t="s">
        <v>5</v>
      </c>
      <c r="D76" s="11"/>
      <c r="E76" s="11"/>
      <c r="F76" s="11"/>
      <c r="G76" s="11"/>
      <c r="H76" s="11"/>
      <c r="I76" s="11"/>
      <c r="J76" s="11"/>
      <c r="K76" s="11"/>
      <c r="L76" s="11"/>
      <c r="M76" s="11"/>
      <c r="N76" s="11"/>
      <c r="O76" s="11"/>
      <c r="P76" s="11"/>
      <c r="Q76" s="11"/>
      <c r="R76" s="11"/>
      <c r="S76" s="167"/>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68">
        <f>SUM(D76:BN76)</f>
        <v>0</v>
      </c>
      <c r="BP76" s="76" t="s">
        <v>15</v>
      </c>
      <c r="BQ76" s="83">
        <f>SUM(D78:BN78)</f>
        <v>0</v>
      </c>
      <c r="BR76" s="40"/>
      <c r="BS76" s="40"/>
      <c r="BT76" s="40"/>
      <c r="BU76" s="40"/>
      <c r="BV76" s="40"/>
      <c r="BW76" s="40"/>
      <c r="BX76" s="40"/>
      <c r="BY76" s="40"/>
      <c r="BZ76" s="40"/>
      <c r="CA76" s="40"/>
      <c r="CB76" s="40"/>
      <c r="CC76" s="40"/>
      <c r="CD76" s="40"/>
      <c r="CE76" s="40"/>
      <c r="CF76" s="40"/>
      <c r="CG76" s="40"/>
      <c r="CH76" s="40"/>
      <c r="CI76" s="40">
        <f>SUM(BR76:CH76)</f>
        <v>0</v>
      </c>
      <c r="CJ76" s="76" t="s">
        <v>15</v>
      </c>
      <c r="CK76" s="70">
        <f>SUM(BR78:CH78)</f>
        <v>0</v>
      </c>
      <c r="CL76" s="76" t="s">
        <v>15</v>
      </c>
      <c r="CM76" s="71">
        <f>SUM(CK76+BQ76)</f>
        <v>0</v>
      </c>
    </row>
    <row r="77" spans="1:91" x14ac:dyDescent="0.25">
      <c r="B77" s="328"/>
      <c r="C77" s="4"/>
      <c r="D77" s="11">
        <v>0</v>
      </c>
      <c r="E77" s="11">
        <v>0</v>
      </c>
      <c r="F77" s="11">
        <v>0</v>
      </c>
      <c r="G77" s="11">
        <v>0</v>
      </c>
      <c r="H77" s="11">
        <v>0</v>
      </c>
      <c r="I77" s="11">
        <v>0</v>
      </c>
      <c r="J77" s="11">
        <v>0</v>
      </c>
      <c r="K77" s="11">
        <v>0</v>
      </c>
      <c r="L77" s="11">
        <v>0</v>
      </c>
      <c r="M77" s="11">
        <v>0</v>
      </c>
      <c r="N77" s="11">
        <v>0</v>
      </c>
      <c r="O77" s="11">
        <v>0</v>
      </c>
      <c r="P77" s="11">
        <v>0</v>
      </c>
      <c r="Q77" s="11">
        <v>0</v>
      </c>
      <c r="R77" s="11">
        <v>0</v>
      </c>
      <c r="S77" s="11">
        <v>0</v>
      </c>
      <c r="T77" s="11">
        <v>0</v>
      </c>
      <c r="U77" s="11">
        <v>0</v>
      </c>
      <c r="V77" s="11">
        <v>0</v>
      </c>
      <c r="W77" s="11">
        <v>0</v>
      </c>
      <c r="X77" s="11">
        <v>0</v>
      </c>
      <c r="Y77" s="11">
        <v>0</v>
      </c>
      <c r="Z77" s="11">
        <v>0</v>
      </c>
      <c r="AA77" s="11">
        <v>0</v>
      </c>
      <c r="AB77" s="11">
        <v>0</v>
      </c>
      <c r="AC77" s="11">
        <v>0</v>
      </c>
      <c r="AD77" s="11">
        <v>0</v>
      </c>
      <c r="AE77" s="11">
        <v>0</v>
      </c>
      <c r="AF77" s="11">
        <v>0</v>
      </c>
      <c r="AG77" s="11">
        <v>0</v>
      </c>
      <c r="AH77" s="11">
        <v>0</v>
      </c>
      <c r="AI77" s="11">
        <v>0</v>
      </c>
      <c r="AJ77" s="11">
        <v>0</v>
      </c>
      <c r="AK77" s="11">
        <v>0</v>
      </c>
      <c r="AL77" s="11">
        <v>0</v>
      </c>
      <c r="AM77" s="11">
        <v>0</v>
      </c>
      <c r="AN77" s="11">
        <v>0</v>
      </c>
      <c r="AO77" s="11">
        <v>0</v>
      </c>
      <c r="AP77" s="11">
        <v>0</v>
      </c>
      <c r="AQ77" s="11">
        <v>0</v>
      </c>
      <c r="AR77" s="11">
        <v>0</v>
      </c>
      <c r="AS77" s="11">
        <v>0</v>
      </c>
      <c r="AT77" s="11">
        <v>0</v>
      </c>
      <c r="AU77" s="11">
        <v>0</v>
      </c>
      <c r="AV77" s="11">
        <v>0</v>
      </c>
      <c r="AW77" s="11">
        <v>0</v>
      </c>
      <c r="AX77" s="11">
        <v>0</v>
      </c>
      <c r="AY77" s="11">
        <v>0</v>
      </c>
      <c r="AZ77" s="11">
        <v>0</v>
      </c>
      <c r="BA77" s="11">
        <v>0</v>
      </c>
      <c r="BB77" s="11">
        <v>0</v>
      </c>
      <c r="BC77" s="11">
        <v>0</v>
      </c>
      <c r="BD77" s="11">
        <v>0</v>
      </c>
      <c r="BE77" s="11">
        <v>0</v>
      </c>
      <c r="BF77" s="11">
        <v>0</v>
      </c>
      <c r="BG77" s="11">
        <v>0</v>
      </c>
      <c r="BH77" s="11">
        <v>0</v>
      </c>
      <c r="BI77" s="11">
        <v>0</v>
      </c>
      <c r="BJ77" s="11">
        <v>0</v>
      </c>
      <c r="BK77" s="11">
        <v>0</v>
      </c>
      <c r="BL77" s="11">
        <v>0</v>
      </c>
      <c r="BM77" s="11">
        <v>0</v>
      </c>
      <c r="BN77" s="11">
        <v>0</v>
      </c>
      <c r="BO77" s="174"/>
      <c r="BP77" s="76" t="s">
        <v>16</v>
      </c>
      <c r="BQ77" s="84">
        <f>SUM(C77:BN77)</f>
        <v>0</v>
      </c>
      <c r="BR77" s="11">
        <v>0</v>
      </c>
      <c r="BS77" s="11">
        <v>0</v>
      </c>
      <c r="BT77" s="11">
        <v>0</v>
      </c>
      <c r="BU77" s="11">
        <v>0</v>
      </c>
      <c r="BV77" s="11">
        <v>0</v>
      </c>
      <c r="BW77" s="11">
        <v>0</v>
      </c>
      <c r="BX77" s="11">
        <v>0</v>
      </c>
      <c r="BY77" s="11">
        <v>0</v>
      </c>
      <c r="BZ77" s="11">
        <v>0</v>
      </c>
      <c r="CA77" s="11">
        <v>0</v>
      </c>
      <c r="CB77" s="11">
        <v>0</v>
      </c>
      <c r="CC77" s="11">
        <v>0</v>
      </c>
      <c r="CD77" s="11">
        <v>0</v>
      </c>
      <c r="CE77" s="11">
        <v>0</v>
      </c>
      <c r="CF77" s="11">
        <v>0</v>
      </c>
      <c r="CG77" s="11">
        <v>0</v>
      </c>
      <c r="CH77" s="11">
        <v>0</v>
      </c>
      <c r="CI77" s="175"/>
      <c r="CJ77" s="76" t="s">
        <v>16</v>
      </c>
      <c r="CK77" s="46">
        <f>SUM(BR77:CI77)</f>
        <v>0</v>
      </c>
      <c r="CL77" s="76" t="s">
        <v>16</v>
      </c>
      <c r="CM77" s="46">
        <f>SUM(CK77+BQ77)</f>
        <v>0</v>
      </c>
    </row>
    <row r="78" spans="1:91" x14ac:dyDescent="0.25">
      <c r="B78" s="329"/>
      <c r="C78" s="4"/>
      <c r="D78" s="11">
        <f t="shared" ref="D78:BN78" si="61">SUM((D75+D76)*D77)</f>
        <v>0</v>
      </c>
      <c r="E78" s="11">
        <f t="shared" si="61"/>
        <v>0</v>
      </c>
      <c r="F78" s="11">
        <f t="shared" si="61"/>
        <v>0</v>
      </c>
      <c r="G78" s="11">
        <f t="shared" si="61"/>
        <v>0</v>
      </c>
      <c r="H78" s="11">
        <f t="shared" si="61"/>
        <v>0</v>
      </c>
      <c r="I78" s="11">
        <f t="shared" si="61"/>
        <v>0</v>
      </c>
      <c r="J78" s="11">
        <f t="shared" si="61"/>
        <v>0</v>
      </c>
      <c r="K78" s="11">
        <f t="shared" si="61"/>
        <v>0</v>
      </c>
      <c r="L78" s="11">
        <f t="shared" si="61"/>
        <v>0</v>
      </c>
      <c r="M78" s="11">
        <f t="shared" si="61"/>
        <v>0</v>
      </c>
      <c r="N78" s="11">
        <f t="shared" si="61"/>
        <v>0</v>
      </c>
      <c r="O78" s="11">
        <f t="shared" si="61"/>
        <v>0</v>
      </c>
      <c r="P78" s="11">
        <f t="shared" si="61"/>
        <v>0</v>
      </c>
      <c r="Q78" s="11">
        <f t="shared" si="61"/>
        <v>0</v>
      </c>
      <c r="R78" s="11">
        <f t="shared" si="61"/>
        <v>0</v>
      </c>
      <c r="S78" s="11">
        <f t="shared" si="61"/>
        <v>0</v>
      </c>
      <c r="T78" s="11">
        <f t="shared" si="61"/>
        <v>0</v>
      </c>
      <c r="U78" s="11">
        <f t="shared" si="61"/>
        <v>0</v>
      </c>
      <c r="V78" s="11">
        <f t="shared" si="61"/>
        <v>0</v>
      </c>
      <c r="W78" s="11">
        <f t="shared" si="61"/>
        <v>0</v>
      </c>
      <c r="X78" s="11">
        <f t="shared" si="61"/>
        <v>0</v>
      </c>
      <c r="Y78" s="11">
        <f t="shared" si="61"/>
        <v>0</v>
      </c>
      <c r="Z78" s="11">
        <f t="shared" si="61"/>
        <v>0</v>
      </c>
      <c r="AA78" s="11">
        <f t="shared" si="61"/>
        <v>0</v>
      </c>
      <c r="AB78" s="11">
        <f t="shared" si="61"/>
        <v>0</v>
      </c>
      <c r="AC78" s="11">
        <f t="shared" si="61"/>
        <v>0</v>
      </c>
      <c r="AD78" s="11">
        <f t="shared" si="61"/>
        <v>0</v>
      </c>
      <c r="AE78" s="11">
        <f t="shared" si="61"/>
        <v>0</v>
      </c>
      <c r="AF78" s="11">
        <f t="shared" si="61"/>
        <v>0</v>
      </c>
      <c r="AG78" s="11">
        <f t="shared" si="61"/>
        <v>0</v>
      </c>
      <c r="AH78" s="11">
        <f t="shared" si="61"/>
        <v>0</v>
      </c>
      <c r="AI78" s="11">
        <f t="shared" si="61"/>
        <v>0</v>
      </c>
      <c r="AJ78" s="11">
        <f t="shared" si="61"/>
        <v>0</v>
      </c>
      <c r="AK78" s="11">
        <f t="shared" si="61"/>
        <v>0</v>
      </c>
      <c r="AL78" s="11">
        <f t="shared" si="61"/>
        <v>0</v>
      </c>
      <c r="AM78" s="11">
        <f t="shared" si="61"/>
        <v>0</v>
      </c>
      <c r="AN78" s="11">
        <f t="shared" si="61"/>
        <v>0</v>
      </c>
      <c r="AO78" s="11">
        <f t="shared" si="61"/>
        <v>0</v>
      </c>
      <c r="AP78" s="11">
        <f t="shared" si="61"/>
        <v>0</v>
      </c>
      <c r="AQ78" s="11">
        <f t="shared" si="61"/>
        <v>0</v>
      </c>
      <c r="AR78" s="11">
        <f t="shared" si="61"/>
        <v>0</v>
      </c>
      <c r="AS78" s="11">
        <f t="shared" si="61"/>
        <v>0</v>
      </c>
      <c r="AT78" s="11">
        <f t="shared" si="61"/>
        <v>0</v>
      </c>
      <c r="AU78" s="11">
        <f t="shared" si="61"/>
        <v>0</v>
      </c>
      <c r="AV78" s="11">
        <f t="shared" si="61"/>
        <v>0</v>
      </c>
      <c r="AW78" s="11">
        <f t="shared" si="61"/>
        <v>0</v>
      </c>
      <c r="AX78" s="11">
        <f t="shared" si="61"/>
        <v>0</v>
      </c>
      <c r="AY78" s="11">
        <f t="shared" si="61"/>
        <v>0</v>
      </c>
      <c r="AZ78" s="11">
        <f t="shared" si="61"/>
        <v>0</v>
      </c>
      <c r="BA78" s="11">
        <f t="shared" si="61"/>
        <v>0</v>
      </c>
      <c r="BB78" s="11">
        <f t="shared" si="61"/>
        <v>0</v>
      </c>
      <c r="BC78" s="11">
        <f t="shared" si="61"/>
        <v>0</v>
      </c>
      <c r="BD78" s="11">
        <f t="shared" si="61"/>
        <v>0</v>
      </c>
      <c r="BE78" s="11">
        <f t="shared" si="61"/>
        <v>0</v>
      </c>
      <c r="BF78" s="11">
        <f t="shared" si="61"/>
        <v>0</v>
      </c>
      <c r="BG78" s="11">
        <f t="shared" si="61"/>
        <v>0</v>
      </c>
      <c r="BH78" s="11">
        <f t="shared" si="61"/>
        <v>0</v>
      </c>
      <c r="BI78" s="11">
        <f t="shared" ref="BI78:BJ78" si="62">SUM((BI75+BI76)*BI77)</f>
        <v>0</v>
      </c>
      <c r="BJ78" s="11">
        <f t="shared" si="62"/>
        <v>0</v>
      </c>
      <c r="BK78" s="11">
        <f t="shared" si="61"/>
        <v>0</v>
      </c>
      <c r="BL78" s="11">
        <f t="shared" si="61"/>
        <v>0</v>
      </c>
      <c r="BM78" s="11">
        <f t="shared" si="61"/>
        <v>0</v>
      </c>
      <c r="BN78" s="11">
        <f t="shared" si="61"/>
        <v>0</v>
      </c>
      <c r="BO78" s="174"/>
      <c r="BP78" s="76" t="s">
        <v>27</v>
      </c>
      <c r="BQ78" s="84">
        <f>COUNTIF(D75:BN75,"&gt;0")</f>
        <v>0</v>
      </c>
      <c r="BR78" s="11">
        <f t="shared" ref="BR78:CH78" si="63">SUM((BR75+BR76)*BR77)</f>
        <v>0</v>
      </c>
      <c r="BS78" s="11">
        <f t="shared" si="63"/>
        <v>0</v>
      </c>
      <c r="BT78" s="11">
        <f t="shared" si="63"/>
        <v>0</v>
      </c>
      <c r="BU78" s="11">
        <f t="shared" si="63"/>
        <v>0</v>
      </c>
      <c r="BV78" s="11">
        <f t="shared" si="63"/>
        <v>0</v>
      </c>
      <c r="BW78" s="11">
        <f t="shared" si="63"/>
        <v>0</v>
      </c>
      <c r="BX78" s="11">
        <f t="shared" si="63"/>
        <v>0</v>
      </c>
      <c r="BY78" s="11">
        <f t="shared" si="63"/>
        <v>0</v>
      </c>
      <c r="BZ78" s="11">
        <f t="shared" si="63"/>
        <v>0</v>
      </c>
      <c r="CA78" s="11">
        <f t="shared" si="63"/>
        <v>0</v>
      </c>
      <c r="CB78" s="11">
        <f t="shared" si="63"/>
        <v>0</v>
      </c>
      <c r="CC78" s="11">
        <f t="shared" si="63"/>
        <v>0</v>
      </c>
      <c r="CD78" s="11">
        <f t="shared" si="63"/>
        <v>0</v>
      </c>
      <c r="CE78" s="11">
        <f t="shared" si="63"/>
        <v>0</v>
      </c>
      <c r="CF78" s="11">
        <f t="shared" si="63"/>
        <v>0</v>
      </c>
      <c r="CG78" s="11">
        <f t="shared" si="63"/>
        <v>0</v>
      </c>
      <c r="CH78" s="11">
        <f t="shared" si="63"/>
        <v>0</v>
      </c>
      <c r="CI78" s="175"/>
      <c r="CJ78" s="76" t="s">
        <v>28</v>
      </c>
      <c r="CK78" s="46">
        <f>COUNTIF(BR75:CH75,"&gt;0")</f>
        <v>0</v>
      </c>
      <c r="CL78" s="76" t="s">
        <v>27</v>
      </c>
      <c r="CM78" s="46">
        <f>SUM(CK78+BQ78)</f>
        <v>0</v>
      </c>
    </row>
    <row r="79" spans="1:91" x14ac:dyDescent="0.25">
      <c r="A79" s="5">
        <v>19</v>
      </c>
      <c r="B79" s="327">
        <f>VLOOKUP(A79,'Numéro licences'!$A$4:$B$32,2)</f>
        <v>0</v>
      </c>
      <c r="C79" s="66" t="s">
        <v>4</v>
      </c>
      <c r="D79" s="11"/>
      <c r="E79" s="11"/>
      <c r="F79" s="11"/>
      <c r="G79" s="11"/>
      <c r="H79" s="11"/>
      <c r="I79" s="166"/>
      <c r="J79" s="11"/>
      <c r="K79" s="11"/>
      <c r="L79" s="11"/>
      <c r="M79" s="11"/>
      <c r="N79" s="11"/>
      <c r="O79" s="11"/>
      <c r="P79" s="11"/>
      <c r="Q79" s="11"/>
      <c r="R79" s="11"/>
      <c r="S79" s="167"/>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68">
        <f>SUM(D79:BN79)</f>
        <v>0</v>
      </c>
      <c r="BP79" s="76" t="s">
        <v>14</v>
      </c>
      <c r="BQ79" s="82">
        <f>SUM(BO79+BO80)</f>
        <v>0</v>
      </c>
      <c r="BR79" s="40"/>
      <c r="BS79" s="40"/>
      <c r="BT79" s="40"/>
      <c r="BU79" s="40"/>
      <c r="BV79" s="40"/>
      <c r="BW79" s="40"/>
      <c r="BX79" s="40"/>
      <c r="BY79" s="40"/>
      <c r="BZ79" s="40"/>
      <c r="CA79" s="40"/>
      <c r="CB79" s="40"/>
      <c r="CC79" s="40"/>
      <c r="CD79" s="40"/>
      <c r="CE79" s="40"/>
      <c r="CF79" s="40"/>
      <c r="CG79" s="40"/>
      <c r="CH79" s="40"/>
      <c r="CI79" s="40">
        <f>SUM(BR79:CH79)</f>
        <v>0</v>
      </c>
      <c r="CJ79" s="76" t="s">
        <v>14</v>
      </c>
      <c r="CK79" s="41">
        <f>SUM(CI79+CI80)</f>
        <v>0</v>
      </c>
      <c r="CL79" s="76" t="s">
        <v>14</v>
      </c>
      <c r="CM79" s="28">
        <f>SUM(BQ79+CK79)</f>
        <v>0</v>
      </c>
    </row>
    <row r="80" spans="1:91" x14ac:dyDescent="0.25">
      <c r="A80" s="34"/>
      <c r="B80" s="328"/>
      <c r="C80" s="66" t="s">
        <v>5</v>
      </c>
      <c r="D80" s="11"/>
      <c r="E80" s="11"/>
      <c r="F80" s="11"/>
      <c r="G80" s="11"/>
      <c r="H80" s="11"/>
      <c r="I80" s="11"/>
      <c r="J80" s="11"/>
      <c r="K80" s="11"/>
      <c r="L80" s="11"/>
      <c r="M80" s="11"/>
      <c r="N80" s="11"/>
      <c r="O80" s="11"/>
      <c r="P80" s="11"/>
      <c r="Q80" s="11"/>
      <c r="R80" s="11"/>
      <c r="S80" s="167"/>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68">
        <f>SUM(D80:BN80)</f>
        <v>0</v>
      </c>
      <c r="BP80" s="76" t="s">
        <v>15</v>
      </c>
      <c r="BQ80" s="83">
        <f>SUM(D82:BN82)</f>
        <v>0</v>
      </c>
      <c r="BR80" s="40"/>
      <c r="BS80" s="40"/>
      <c r="BT80" s="40"/>
      <c r="BU80" s="40"/>
      <c r="BV80" s="40"/>
      <c r="BW80" s="40"/>
      <c r="BX80" s="40"/>
      <c r="BY80" s="40"/>
      <c r="BZ80" s="40"/>
      <c r="CA80" s="40"/>
      <c r="CB80" s="40"/>
      <c r="CC80" s="40"/>
      <c r="CD80" s="40"/>
      <c r="CE80" s="40"/>
      <c r="CF80" s="40"/>
      <c r="CG80" s="40"/>
      <c r="CH80" s="40"/>
      <c r="CI80" s="40">
        <f>SUM(BR80:CH80)</f>
        <v>0</v>
      </c>
      <c r="CJ80" s="76" t="s">
        <v>15</v>
      </c>
      <c r="CK80" s="70">
        <f>SUM(BR82:CH82)</f>
        <v>0</v>
      </c>
      <c r="CL80" s="76" t="s">
        <v>15</v>
      </c>
      <c r="CM80" s="71">
        <f>SUM(CK80+BQ80)</f>
        <v>0</v>
      </c>
    </row>
    <row r="81" spans="1:97" x14ac:dyDescent="0.25">
      <c r="B81" s="328"/>
      <c r="C81" s="4"/>
      <c r="D81" s="11">
        <v>0</v>
      </c>
      <c r="E81" s="11">
        <v>0</v>
      </c>
      <c r="F81" s="11">
        <v>0</v>
      </c>
      <c r="G81" s="11">
        <v>0</v>
      </c>
      <c r="H81" s="11">
        <v>0</v>
      </c>
      <c r="I81" s="11">
        <v>0</v>
      </c>
      <c r="J81" s="11">
        <v>0</v>
      </c>
      <c r="K81" s="11">
        <v>0</v>
      </c>
      <c r="L81" s="11">
        <v>0</v>
      </c>
      <c r="M81" s="11">
        <v>0</v>
      </c>
      <c r="N81" s="11">
        <v>0</v>
      </c>
      <c r="O81" s="11">
        <v>0</v>
      </c>
      <c r="P81" s="11">
        <v>0</v>
      </c>
      <c r="Q81" s="11">
        <v>0</v>
      </c>
      <c r="R81" s="11">
        <v>0</v>
      </c>
      <c r="S81" s="11">
        <v>0</v>
      </c>
      <c r="T81" s="11">
        <v>0</v>
      </c>
      <c r="U81" s="11">
        <v>0</v>
      </c>
      <c r="V81" s="11">
        <v>0</v>
      </c>
      <c r="W81" s="11">
        <v>0</v>
      </c>
      <c r="X81" s="11">
        <v>0</v>
      </c>
      <c r="Y81" s="11">
        <v>0</v>
      </c>
      <c r="Z81" s="11">
        <v>0</v>
      </c>
      <c r="AA81" s="11">
        <v>0</v>
      </c>
      <c r="AB81" s="11">
        <v>0</v>
      </c>
      <c r="AC81" s="11">
        <v>0</v>
      </c>
      <c r="AD81" s="11">
        <v>0</v>
      </c>
      <c r="AE81" s="11">
        <v>0</v>
      </c>
      <c r="AF81" s="11">
        <v>0</v>
      </c>
      <c r="AG81" s="11">
        <v>0</v>
      </c>
      <c r="AH81" s="11">
        <v>0</v>
      </c>
      <c r="AI81" s="11">
        <v>0</v>
      </c>
      <c r="AJ81" s="11">
        <v>0</v>
      </c>
      <c r="AK81" s="11">
        <v>0</v>
      </c>
      <c r="AL81" s="11">
        <v>0</v>
      </c>
      <c r="AM81" s="11">
        <v>0</v>
      </c>
      <c r="AN81" s="11">
        <v>0</v>
      </c>
      <c r="AO81" s="11">
        <v>0</v>
      </c>
      <c r="AP81" s="11">
        <v>0</v>
      </c>
      <c r="AQ81" s="11">
        <v>0</v>
      </c>
      <c r="AR81" s="11">
        <v>0</v>
      </c>
      <c r="AS81" s="11">
        <v>0</v>
      </c>
      <c r="AT81" s="11">
        <v>0</v>
      </c>
      <c r="AU81" s="11">
        <v>0</v>
      </c>
      <c r="AV81" s="11">
        <v>0</v>
      </c>
      <c r="AW81" s="11">
        <v>0</v>
      </c>
      <c r="AX81" s="11">
        <v>0</v>
      </c>
      <c r="AY81" s="11">
        <v>0</v>
      </c>
      <c r="AZ81" s="11">
        <v>0</v>
      </c>
      <c r="BA81" s="11">
        <v>0</v>
      </c>
      <c r="BB81" s="11">
        <v>0</v>
      </c>
      <c r="BC81" s="11">
        <v>0</v>
      </c>
      <c r="BD81" s="11">
        <v>0</v>
      </c>
      <c r="BE81" s="11">
        <v>0</v>
      </c>
      <c r="BF81" s="11">
        <v>0</v>
      </c>
      <c r="BG81" s="11">
        <v>0</v>
      </c>
      <c r="BH81" s="11">
        <v>0</v>
      </c>
      <c r="BI81" s="11">
        <v>0</v>
      </c>
      <c r="BJ81" s="11">
        <v>0</v>
      </c>
      <c r="BK81" s="11">
        <v>0</v>
      </c>
      <c r="BL81" s="11">
        <v>0</v>
      </c>
      <c r="BM81" s="11">
        <v>0</v>
      </c>
      <c r="BN81" s="11">
        <v>0</v>
      </c>
      <c r="BO81" s="174"/>
      <c r="BP81" s="76" t="s">
        <v>16</v>
      </c>
      <c r="BQ81" s="84">
        <f>SUM(C81:BN81)</f>
        <v>0</v>
      </c>
      <c r="BR81" s="11">
        <v>0</v>
      </c>
      <c r="BS81" s="11">
        <v>0</v>
      </c>
      <c r="BT81" s="11">
        <v>0</v>
      </c>
      <c r="BU81" s="11">
        <v>0</v>
      </c>
      <c r="BV81" s="11">
        <v>0</v>
      </c>
      <c r="BW81" s="11">
        <v>0</v>
      </c>
      <c r="BX81" s="11">
        <v>0</v>
      </c>
      <c r="BY81" s="11">
        <v>0</v>
      </c>
      <c r="BZ81" s="11">
        <v>0</v>
      </c>
      <c r="CA81" s="11">
        <v>0</v>
      </c>
      <c r="CB81" s="11">
        <v>0</v>
      </c>
      <c r="CC81" s="11">
        <v>0</v>
      </c>
      <c r="CD81" s="11">
        <v>0</v>
      </c>
      <c r="CE81" s="11">
        <v>0</v>
      </c>
      <c r="CF81" s="11">
        <v>0</v>
      </c>
      <c r="CG81" s="11">
        <v>0</v>
      </c>
      <c r="CH81" s="11">
        <v>0</v>
      </c>
      <c r="CI81" s="175"/>
      <c r="CJ81" s="76" t="s">
        <v>16</v>
      </c>
      <c r="CK81" s="46">
        <f>SUM(BR81:CI81)</f>
        <v>0</v>
      </c>
      <c r="CL81" s="76" t="s">
        <v>16</v>
      </c>
      <c r="CM81" s="46">
        <f>SUM(CK81+BQ81)</f>
        <v>0</v>
      </c>
    </row>
    <row r="82" spans="1:97" ht="15" x14ac:dyDescent="0.25">
      <c r="B82" s="329"/>
      <c r="C82" s="4"/>
      <c r="D82" s="11">
        <f t="shared" ref="D82:BN82" si="64">SUM((D79+D80)*D81)</f>
        <v>0</v>
      </c>
      <c r="E82" s="11">
        <f t="shared" si="64"/>
        <v>0</v>
      </c>
      <c r="F82" s="11">
        <f t="shared" si="64"/>
        <v>0</v>
      </c>
      <c r="G82" s="11">
        <f t="shared" si="64"/>
        <v>0</v>
      </c>
      <c r="H82" s="11">
        <f t="shared" si="64"/>
        <v>0</v>
      </c>
      <c r="I82" s="11">
        <f t="shared" si="64"/>
        <v>0</v>
      </c>
      <c r="J82" s="11">
        <f t="shared" si="64"/>
        <v>0</v>
      </c>
      <c r="K82" s="11">
        <f t="shared" si="64"/>
        <v>0</v>
      </c>
      <c r="L82" s="11">
        <f t="shared" si="64"/>
        <v>0</v>
      </c>
      <c r="M82" s="11">
        <f t="shared" si="64"/>
        <v>0</v>
      </c>
      <c r="N82" s="11">
        <f t="shared" si="64"/>
        <v>0</v>
      </c>
      <c r="O82" s="11">
        <f t="shared" si="64"/>
        <v>0</v>
      </c>
      <c r="P82" s="11">
        <f t="shared" si="64"/>
        <v>0</v>
      </c>
      <c r="Q82" s="11">
        <f t="shared" si="64"/>
        <v>0</v>
      </c>
      <c r="R82" s="11">
        <f t="shared" si="64"/>
        <v>0</v>
      </c>
      <c r="S82" s="11">
        <f t="shared" si="64"/>
        <v>0</v>
      </c>
      <c r="T82" s="11">
        <f t="shared" si="64"/>
        <v>0</v>
      </c>
      <c r="U82" s="11">
        <f t="shared" si="64"/>
        <v>0</v>
      </c>
      <c r="V82" s="11">
        <f t="shared" si="64"/>
        <v>0</v>
      </c>
      <c r="W82" s="11">
        <f t="shared" si="64"/>
        <v>0</v>
      </c>
      <c r="X82" s="11">
        <f t="shared" si="64"/>
        <v>0</v>
      </c>
      <c r="Y82" s="11">
        <f t="shared" si="64"/>
        <v>0</v>
      </c>
      <c r="Z82" s="11">
        <f t="shared" si="64"/>
        <v>0</v>
      </c>
      <c r="AA82" s="11">
        <f t="shared" si="64"/>
        <v>0</v>
      </c>
      <c r="AB82" s="11">
        <f t="shared" si="64"/>
        <v>0</v>
      </c>
      <c r="AC82" s="11">
        <f t="shared" si="64"/>
        <v>0</v>
      </c>
      <c r="AD82" s="11">
        <f t="shared" si="64"/>
        <v>0</v>
      </c>
      <c r="AE82" s="11">
        <f t="shared" si="64"/>
        <v>0</v>
      </c>
      <c r="AF82" s="11">
        <f t="shared" si="64"/>
        <v>0</v>
      </c>
      <c r="AG82" s="11">
        <f t="shared" si="64"/>
        <v>0</v>
      </c>
      <c r="AH82" s="11">
        <f t="shared" si="64"/>
        <v>0</v>
      </c>
      <c r="AI82" s="11">
        <f t="shared" si="64"/>
        <v>0</v>
      </c>
      <c r="AJ82" s="11">
        <f t="shared" si="64"/>
        <v>0</v>
      </c>
      <c r="AK82" s="11">
        <f t="shared" si="64"/>
        <v>0</v>
      </c>
      <c r="AL82" s="11">
        <f t="shared" si="64"/>
        <v>0</v>
      </c>
      <c r="AM82" s="11">
        <f t="shared" si="64"/>
        <v>0</v>
      </c>
      <c r="AN82" s="11">
        <f t="shared" si="64"/>
        <v>0</v>
      </c>
      <c r="AO82" s="11">
        <f t="shared" si="64"/>
        <v>0</v>
      </c>
      <c r="AP82" s="11">
        <f t="shared" si="64"/>
        <v>0</v>
      </c>
      <c r="AQ82" s="11">
        <f t="shared" si="64"/>
        <v>0</v>
      </c>
      <c r="AR82" s="11">
        <f t="shared" si="64"/>
        <v>0</v>
      </c>
      <c r="AS82" s="11">
        <f t="shared" si="64"/>
        <v>0</v>
      </c>
      <c r="AT82" s="11">
        <f t="shared" si="64"/>
        <v>0</v>
      </c>
      <c r="AU82" s="11">
        <f t="shared" si="64"/>
        <v>0</v>
      </c>
      <c r="AV82" s="11">
        <f t="shared" si="64"/>
        <v>0</v>
      </c>
      <c r="AW82" s="11">
        <f t="shared" si="64"/>
        <v>0</v>
      </c>
      <c r="AX82" s="11">
        <f t="shared" si="64"/>
        <v>0</v>
      </c>
      <c r="AY82" s="11">
        <f t="shared" si="64"/>
        <v>0</v>
      </c>
      <c r="AZ82" s="11">
        <f t="shared" si="64"/>
        <v>0</v>
      </c>
      <c r="BA82" s="11">
        <f t="shared" si="64"/>
        <v>0</v>
      </c>
      <c r="BB82" s="11">
        <f t="shared" si="64"/>
        <v>0</v>
      </c>
      <c r="BC82" s="11">
        <f t="shared" si="64"/>
        <v>0</v>
      </c>
      <c r="BD82" s="11">
        <f t="shared" si="64"/>
        <v>0</v>
      </c>
      <c r="BE82" s="11">
        <f t="shared" si="64"/>
        <v>0</v>
      </c>
      <c r="BF82" s="11">
        <f t="shared" si="64"/>
        <v>0</v>
      </c>
      <c r="BG82" s="11">
        <f t="shared" si="64"/>
        <v>0</v>
      </c>
      <c r="BH82" s="11">
        <f t="shared" si="64"/>
        <v>0</v>
      </c>
      <c r="BI82" s="11">
        <f t="shared" ref="BI82:BJ82" si="65">SUM((BI79+BI80)*BI81)</f>
        <v>0</v>
      </c>
      <c r="BJ82" s="11">
        <f t="shared" si="65"/>
        <v>0</v>
      </c>
      <c r="BK82" s="11">
        <f t="shared" si="64"/>
        <v>0</v>
      </c>
      <c r="BL82" s="11">
        <f t="shared" si="64"/>
        <v>0</v>
      </c>
      <c r="BM82" s="11">
        <f t="shared" si="64"/>
        <v>0</v>
      </c>
      <c r="BN82" s="11">
        <f t="shared" si="64"/>
        <v>0</v>
      </c>
      <c r="BO82" s="174"/>
      <c r="BP82" s="76" t="s">
        <v>27</v>
      </c>
      <c r="BQ82" s="84">
        <f>COUNTIF(D79:BN79,"&gt;0")</f>
        <v>0</v>
      </c>
      <c r="BR82" s="11">
        <f t="shared" ref="BR82:CH82" si="66">SUM((BR79+BR80)*BR81)</f>
        <v>0</v>
      </c>
      <c r="BS82" s="11">
        <f t="shared" si="66"/>
        <v>0</v>
      </c>
      <c r="BT82" s="11">
        <f t="shared" si="66"/>
        <v>0</v>
      </c>
      <c r="BU82" s="11">
        <f t="shared" si="66"/>
        <v>0</v>
      </c>
      <c r="BV82" s="11">
        <f t="shared" si="66"/>
        <v>0</v>
      </c>
      <c r="BW82" s="11">
        <f t="shared" si="66"/>
        <v>0</v>
      </c>
      <c r="BX82" s="11">
        <f t="shared" si="66"/>
        <v>0</v>
      </c>
      <c r="BY82" s="11">
        <f t="shared" si="66"/>
        <v>0</v>
      </c>
      <c r="BZ82" s="11">
        <f t="shared" si="66"/>
        <v>0</v>
      </c>
      <c r="CA82" s="11">
        <f t="shared" si="66"/>
        <v>0</v>
      </c>
      <c r="CB82" s="11">
        <f t="shared" si="66"/>
        <v>0</v>
      </c>
      <c r="CC82" s="11">
        <f t="shared" si="66"/>
        <v>0</v>
      </c>
      <c r="CD82" s="11">
        <f t="shared" si="66"/>
        <v>0</v>
      </c>
      <c r="CE82" s="11">
        <f t="shared" si="66"/>
        <v>0</v>
      </c>
      <c r="CF82" s="11">
        <f t="shared" si="66"/>
        <v>0</v>
      </c>
      <c r="CG82" s="11">
        <f t="shared" si="66"/>
        <v>0</v>
      </c>
      <c r="CH82" s="11">
        <f t="shared" si="66"/>
        <v>0</v>
      </c>
      <c r="CI82" s="175"/>
      <c r="CJ82" s="76" t="s">
        <v>28</v>
      </c>
      <c r="CK82" s="46">
        <f>COUNTIF(BR79:CH79,"&gt;0")</f>
        <v>0</v>
      </c>
      <c r="CL82" s="76" t="s">
        <v>27</v>
      </c>
      <c r="CM82" s="46">
        <f>SUM(CK82+BQ82)</f>
        <v>0</v>
      </c>
      <c r="CQ82" s="340"/>
      <c r="CR82" s="340"/>
      <c r="CS82" s="340"/>
    </row>
    <row r="83" spans="1:97" x14ac:dyDescent="0.25">
      <c r="A83" s="5">
        <v>20</v>
      </c>
      <c r="B83" s="327">
        <f>VLOOKUP(A83,'Numéro licences'!$A$4:$B$32,2)</f>
        <v>0</v>
      </c>
      <c r="C83" s="66" t="s">
        <v>4</v>
      </c>
      <c r="D83" s="11"/>
      <c r="E83" s="11"/>
      <c r="F83" s="11"/>
      <c r="G83" s="11"/>
      <c r="H83" s="11"/>
      <c r="I83" s="166"/>
      <c r="J83" s="11"/>
      <c r="K83" s="11"/>
      <c r="L83" s="11"/>
      <c r="M83" s="11"/>
      <c r="N83" s="11"/>
      <c r="O83" s="11"/>
      <c r="P83" s="11"/>
      <c r="Q83" s="11"/>
      <c r="R83" s="11"/>
      <c r="S83" s="167"/>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68">
        <f>SUM(D83:BN83)</f>
        <v>0</v>
      </c>
      <c r="BP83" s="76" t="s">
        <v>14</v>
      </c>
      <c r="BQ83" s="82">
        <f>SUM(BO83+BO84)</f>
        <v>0</v>
      </c>
      <c r="BR83" s="40"/>
      <c r="BS83" s="40"/>
      <c r="BT83" s="40"/>
      <c r="BU83" s="40"/>
      <c r="BV83" s="40"/>
      <c r="BW83" s="40"/>
      <c r="BX83" s="40"/>
      <c r="BY83" s="40"/>
      <c r="BZ83" s="40"/>
      <c r="CA83" s="40"/>
      <c r="CB83" s="40"/>
      <c r="CC83" s="40"/>
      <c r="CD83" s="40"/>
      <c r="CE83" s="40"/>
      <c r="CF83" s="40"/>
      <c r="CG83" s="40"/>
      <c r="CH83" s="40"/>
      <c r="CI83" s="40">
        <f>SUM(BR83:CH83)</f>
        <v>0</v>
      </c>
      <c r="CJ83" s="76" t="s">
        <v>14</v>
      </c>
      <c r="CK83" s="41">
        <f>SUM(CI83+CI84)</f>
        <v>0</v>
      </c>
      <c r="CL83" s="76" t="s">
        <v>14</v>
      </c>
      <c r="CM83" s="28">
        <f>SUM(BQ83+CK83)</f>
        <v>0</v>
      </c>
    </row>
    <row r="84" spans="1:97" x14ac:dyDescent="0.25">
      <c r="A84" s="34"/>
      <c r="B84" s="328"/>
      <c r="C84" s="66" t="s">
        <v>5</v>
      </c>
      <c r="D84" s="11"/>
      <c r="E84" s="11"/>
      <c r="F84" s="11"/>
      <c r="G84" s="11"/>
      <c r="H84" s="11"/>
      <c r="I84" s="11"/>
      <c r="J84" s="11"/>
      <c r="K84" s="11"/>
      <c r="L84" s="11"/>
      <c r="M84" s="11"/>
      <c r="N84" s="11"/>
      <c r="O84" s="11"/>
      <c r="P84" s="11"/>
      <c r="Q84" s="11"/>
      <c r="R84" s="11"/>
      <c r="S84" s="167"/>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68">
        <f>SUM(D84:BN84)</f>
        <v>0</v>
      </c>
      <c r="BP84" s="76" t="s">
        <v>15</v>
      </c>
      <c r="BQ84" s="83">
        <f>SUM(D86:BN86)</f>
        <v>0</v>
      </c>
      <c r="BR84" s="40"/>
      <c r="BS84" s="40"/>
      <c r="BT84" s="40"/>
      <c r="BU84" s="40"/>
      <c r="BV84" s="40"/>
      <c r="BW84" s="40"/>
      <c r="BX84" s="40"/>
      <c r="BY84" s="40"/>
      <c r="BZ84" s="40"/>
      <c r="CA84" s="40"/>
      <c r="CB84" s="40"/>
      <c r="CC84" s="40"/>
      <c r="CD84" s="40"/>
      <c r="CE84" s="40"/>
      <c r="CF84" s="40"/>
      <c r="CG84" s="40"/>
      <c r="CH84" s="40"/>
      <c r="CI84" s="40">
        <f>SUM(BR84:CH84)</f>
        <v>0</v>
      </c>
      <c r="CJ84" s="76" t="s">
        <v>15</v>
      </c>
      <c r="CK84" s="70">
        <f>SUM(BR86:CH86)</f>
        <v>0</v>
      </c>
      <c r="CL84" s="76" t="s">
        <v>15</v>
      </c>
      <c r="CM84" s="71">
        <f>SUM(CK84+BQ84)</f>
        <v>0</v>
      </c>
    </row>
    <row r="85" spans="1:97" x14ac:dyDescent="0.25">
      <c r="B85" s="328"/>
      <c r="C85" s="4"/>
      <c r="D85" s="11">
        <v>0</v>
      </c>
      <c r="E85" s="11">
        <v>0</v>
      </c>
      <c r="F85" s="11">
        <v>0</v>
      </c>
      <c r="G85" s="11">
        <v>0</v>
      </c>
      <c r="H85" s="11">
        <v>0</v>
      </c>
      <c r="I85" s="11">
        <v>0</v>
      </c>
      <c r="J85" s="11">
        <v>0</v>
      </c>
      <c r="K85" s="11">
        <v>0</v>
      </c>
      <c r="L85" s="11">
        <v>0</v>
      </c>
      <c r="M85" s="11">
        <v>0</v>
      </c>
      <c r="N85" s="11">
        <v>0</v>
      </c>
      <c r="O85" s="11">
        <v>0</v>
      </c>
      <c r="P85" s="11">
        <v>0</v>
      </c>
      <c r="Q85" s="11">
        <v>0</v>
      </c>
      <c r="R85" s="11">
        <v>0</v>
      </c>
      <c r="S85" s="11">
        <v>0</v>
      </c>
      <c r="T85" s="11">
        <v>0</v>
      </c>
      <c r="U85" s="11">
        <v>0</v>
      </c>
      <c r="V85" s="11">
        <v>0</v>
      </c>
      <c r="W85" s="11">
        <v>0</v>
      </c>
      <c r="X85" s="11">
        <v>0</v>
      </c>
      <c r="Y85" s="11">
        <v>0</v>
      </c>
      <c r="Z85" s="11">
        <v>0</v>
      </c>
      <c r="AA85" s="11">
        <v>0</v>
      </c>
      <c r="AB85" s="11">
        <v>0</v>
      </c>
      <c r="AC85" s="11">
        <v>0</v>
      </c>
      <c r="AD85" s="11">
        <v>0</v>
      </c>
      <c r="AE85" s="11">
        <v>0</v>
      </c>
      <c r="AF85" s="11">
        <v>0</v>
      </c>
      <c r="AG85" s="11">
        <v>0</v>
      </c>
      <c r="AH85" s="11">
        <v>0</v>
      </c>
      <c r="AI85" s="11">
        <v>0</v>
      </c>
      <c r="AJ85" s="11">
        <v>0</v>
      </c>
      <c r="AK85" s="11">
        <v>0</v>
      </c>
      <c r="AL85" s="11">
        <v>0</v>
      </c>
      <c r="AM85" s="11">
        <v>0</v>
      </c>
      <c r="AN85" s="11">
        <v>0</v>
      </c>
      <c r="AO85" s="11">
        <v>0</v>
      </c>
      <c r="AP85" s="11">
        <v>0</v>
      </c>
      <c r="AQ85" s="11">
        <v>0</v>
      </c>
      <c r="AR85" s="11">
        <v>0</v>
      </c>
      <c r="AS85" s="11">
        <v>0</v>
      </c>
      <c r="AT85" s="11">
        <v>0</v>
      </c>
      <c r="AU85" s="11">
        <v>0</v>
      </c>
      <c r="AV85" s="11">
        <v>0</v>
      </c>
      <c r="AW85" s="11">
        <v>0</v>
      </c>
      <c r="AX85" s="11">
        <v>0</v>
      </c>
      <c r="AY85" s="11">
        <v>0</v>
      </c>
      <c r="AZ85" s="11">
        <v>0</v>
      </c>
      <c r="BA85" s="11">
        <v>0</v>
      </c>
      <c r="BB85" s="11">
        <v>0</v>
      </c>
      <c r="BC85" s="11">
        <v>0</v>
      </c>
      <c r="BD85" s="11">
        <v>0</v>
      </c>
      <c r="BE85" s="11">
        <v>0</v>
      </c>
      <c r="BF85" s="11">
        <v>0</v>
      </c>
      <c r="BG85" s="11">
        <v>0</v>
      </c>
      <c r="BH85" s="11">
        <v>0</v>
      </c>
      <c r="BI85" s="11">
        <v>0</v>
      </c>
      <c r="BJ85" s="11">
        <v>0</v>
      </c>
      <c r="BK85" s="11">
        <v>0</v>
      </c>
      <c r="BL85" s="11">
        <v>0</v>
      </c>
      <c r="BM85" s="11">
        <v>0</v>
      </c>
      <c r="BN85" s="11">
        <v>0</v>
      </c>
      <c r="BO85" s="174"/>
      <c r="BP85" s="76" t="s">
        <v>16</v>
      </c>
      <c r="BQ85" s="84">
        <f>SUM(C85:BN85)</f>
        <v>0</v>
      </c>
      <c r="BR85" s="11">
        <v>0</v>
      </c>
      <c r="BS85" s="11">
        <v>0</v>
      </c>
      <c r="BT85" s="11">
        <v>0</v>
      </c>
      <c r="BU85" s="11">
        <v>0</v>
      </c>
      <c r="BV85" s="11">
        <v>0</v>
      </c>
      <c r="BW85" s="11">
        <v>0</v>
      </c>
      <c r="BX85" s="11">
        <v>0</v>
      </c>
      <c r="BY85" s="11">
        <v>0</v>
      </c>
      <c r="BZ85" s="11">
        <v>0</v>
      </c>
      <c r="CA85" s="11">
        <v>0</v>
      </c>
      <c r="CB85" s="11">
        <v>0</v>
      </c>
      <c r="CC85" s="11">
        <v>0</v>
      </c>
      <c r="CD85" s="11">
        <v>0</v>
      </c>
      <c r="CE85" s="11">
        <v>0</v>
      </c>
      <c r="CF85" s="11">
        <v>0</v>
      </c>
      <c r="CG85" s="11">
        <v>0</v>
      </c>
      <c r="CH85" s="11">
        <v>0</v>
      </c>
      <c r="CI85" s="175"/>
      <c r="CJ85" s="76" t="s">
        <v>16</v>
      </c>
      <c r="CK85" s="46">
        <f>SUM(BR85:CI85)</f>
        <v>0</v>
      </c>
      <c r="CL85" s="76" t="s">
        <v>16</v>
      </c>
      <c r="CM85" s="46">
        <f>SUM(CK85+BQ85)</f>
        <v>0</v>
      </c>
    </row>
    <row r="86" spans="1:97" x14ac:dyDescent="0.25">
      <c r="B86" s="329"/>
      <c r="C86" s="4"/>
      <c r="D86" s="11">
        <f t="shared" ref="D86:BN86" si="67">SUM((D83+D84)*D85)</f>
        <v>0</v>
      </c>
      <c r="E86" s="11">
        <f t="shared" si="67"/>
        <v>0</v>
      </c>
      <c r="F86" s="11">
        <f t="shared" si="67"/>
        <v>0</v>
      </c>
      <c r="G86" s="11">
        <f t="shared" si="67"/>
        <v>0</v>
      </c>
      <c r="H86" s="11">
        <f t="shared" si="67"/>
        <v>0</v>
      </c>
      <c r="I86" s="11">
        <f t="shared" si="67"/>
        <v>0</v>
      </c>
      <c r="J86" s="11">
        <f t="shared" si="67"/>
        <v>0</v>
      </c>
      <c r="K86" s="11">
        <f t="shared" si="67"/>
        <v>0</v>
      </c>
      <c r="L86" s="11">
        <f t="shared" si="67"/>
        <v>0</v>
      </c>
      <c r="M86" s="11">
        <f t="shared" si="67"/>
        <v>0</v>
      </c>
      <c r="N86" s="11">
        <f t="shared" si="67"/>
        <v>0</v>
      </c>
      <c r="O86" s="11">
        <f t="shared" si="67"/>
        <v>0</v>
      </c>
      <c r="P86" s="11">
        <f t="shared" si="67"/>
        <v>0</v>
      </c>
      <c r="Q86" s="11">
        <f t="shared" si="67"/>
        <v>0</v>
      </c>
      <c r="R86" s="11">
        <f t="shared" si="67"/>
        <v>0</v>
      </c>
      <c r="S86" s="11">
        <f t="shared" si="67"/>
        <v>0</v>
      </c>
      <c r="T86" s="11">
        <f t="shared" si="67"/>
        <v>0</v>
      </c>
      <c r="U86" s="11">
        <f t="shared" si="67"/>
        <v>0</v>
      </c>
      <c r="V86" s="11">
        <f t="shared" si="67"/>
        <v>0</v>
      </c>
      <c r="W86" s="11">
        <f t="shared" si="67"/>
        <v>0</v>
      </c>
      <c r="X86" s="11">
        <f t="shared" si="67"/>
        <v>0</v>
      </c>
      <c r="Y86" s="11">
        <f t="shared" si="67"/>
        <v>0</v>
      </c>
      <c r="Z86" s="11">
        <f t="shared" si="67"/>
        <v>0</v>
      </c>
      <c r="AA86" s="11">
        <f t="shared" si="67"/>
        <v>0</v>
      </c>
      <c r="AB86" s="11">
        <f t="shared" si="67"/>
        <v>0</v>
      </c>
      <c r="AC86" s="11">
        <f t="shared" si="67"/>
        <v>0</v>
      </c>
      <c r="AD86" s="11">
        <f t="shared" si="67"/>
        <v>0</v>
      </c>
      <c r="AE86" s="11">
        <f t="shared" si="67"/>
        <v>0</v>
      </c>
      <c r="AF86" s="11">
        <f t="shared" si="67"/>
        <v>0</v>
      </c>
      <c r="AG86" s="11">
        <f t="shared" si="67"/>
        <v>0</v>
      </c>
      <c r="AH86" s="11">
        <f t="shared" si="67"/>
        <v>0</v>
      </c>
      <c r="AI86" s="11">
        <f t="shared" si="67"/>
        <v>0</v>
      </c>
      <c r="AJ86" s="11">
        <f t="shared" si="67"/>
        <v>0</v>
      </c>
      <c r="AK86" s="11">
        <f t="shared" si="67"/>
        <v>0</v>
      </c>
      <c r="AL86" s="11">
        <f t="shared" si="67"/>
        <v>0</v>
      </c>
      <c r="AM86" s="11">
        <f t="shared" si="67"/>
        <v>0</v>
      </c>
      <c r="AN86" s="11">
        <f t="shared" si="67"/>
        <v>0</v>
      </c>
      <c r="AO86" s="11">
        <f t="shared" si="67"/>
        <v>0</v>
      </c>
      <c r="AP86" s="11">
        <f t="shared" si="67"/>
        <v>0</v>
      </c>
      <c r="AQ86" s="11">
        <f t="shared" si="67"/>
        <v>0</v>
      </c>
      <c r="AR86" s="11">
        <f t="shared" si="67"/>
        <v>0</v>
      </c>
      <c r="AS86" s="11">
        <f t="shared" si="67"/>
        <v>0</v>
      </c>
      <c r="AT86" s="11">
        <f t="shared" si="67"/>
        <v>0</v>
      </c>
      <c r="AU86" s="11">
        <f t="shared" si="67"/>
        <v>0</v>
      </c>
      <c r="AV86" s="11">
        <f t="shared" si="67"/>
        <v>0</v>
      </c>
      <c r="AW86" s="11">
        <f t="shared" si="67"/>
        <v>0</v>
      </c>
      <c r="AX86" s="11">
        <f t="shared" si="67"/>
        <v>0</v>
      </c>
      <c r="AY86" s="11">
        <f t="shared" si="67"/>
        <v>0</v>
      </c>
      <c r="AZ86" s="11">
        <f t="shared" si="67"/>
        <v>0</v>
      </c>
      <c r="BA86" s="11">
        <f t="shared" si="67"/>
        <v>0</v>
      </c>
      <c r="BB86" s="11">
        <f t="shared" si="67"/>
        <v>0</v>
      </c>
      <c r="BC86" s="11">
        <f t="shared" si="67"/>
        <v>0</v>
      </c>
      <c r="BD86" s="11">
        <f t="shared" si="67"/>
        <v>0</v>
      </c>
      <c r="BE86" s="11">
        <f t="shared" si="67"/>
        <v>0</v>
      </c>
      <c r="BF86" s="11">
        <f t="shared" si="67"/>
        <v>0</v>
      </c>
      <c r="BG86" s="11">
        <f t="shared" si="67"/>
        <v>0</v>
      </c>
      <c r="BH86" s="11">
        <f t="shared" si="67"/>
        <v>0</v>
      </c>
      <c r="BI86" s="11">
        <f t="shared" ref="BI86:BJ86" si="68">SUM((BI83+BI84)*BI85)</f>
        <v>0</v>
      </c>
      <c r="BJ86" s="11">
        <f t="shared" si="68"/>
        <v>0</v>
      </c>
      <c r="BK86" s="11">
        <f t="shared" si="67"/>
        <v>0</v>
      </c>
      <c r="BL86" s="11">
        <f t="shared" si="67"/>
        <v>0</v>
      </c>
      <c r="BM86" s="11">
        <f t="shared" si="67"/>
        <v>0</v>
      </c>
      <c r="BN86" s="11">
        <f t="shared" si="67"/>
        <v>0</v>
      </c>
      <c r="BO86" s="174"/>
      <c r="BP86" s="76" t="s">
        <v>27</v>
      </c>
      <c r="BQ86" s="84">
        <f>COUNTIF(D83:BN83,"&gt;0")</f>
        <v>0</v>
      </c>
      <c r="BR86" s="11">
        <f t="shared" ref="BR86:CH86" si="69">SUM((BR83+BR84)*BR85)</f>
        <v>0</v>
      </c>
      <c r="BS86" s="11">
        <f t="shared" si="69"/>
        <v>0</v>
      </c>
      <c r="BT86" s="11">
        <f t="shared" si="69"/>
        <v>0</v>
      </c>
      <c r="BU86" s="11">
        <f t="shared" si="69"/>
        <v>0</v>
      </c>
      <c r="BV86" s="11">
        <f t="shared" si="69"/>
        <v>0</v>
      </c>
      <c r="BW86" s="11">
        <f t="shared" si="69"/>
        <v>0</v>
      </c>
      <c r="BX86" s="11">
        <f t="shared" si="69"/>
        <v>0</v>
      </c>
      <c r="BY86" s="11">
        <f t="shared" si="69"/>
        <v>0</v>
      </c>
      <c r="BZ86" s="11">
        <f t="shared" si="69"/>
        <v>0</v>
      </c>
      <c r="CA86" s="11">
        <f t="shared" si="69"/>
        <v>0</v>
      </c>
      <c r="CB86" s="11">
        <f t="shared" si="69"/>
        <v>0</v>
      </c>
      <c r="CC86" s="11">
        <f t="shared" si="69"/>
        <v>0</v>
      </c>
      <c r="CD86" s="11">
        <f t="shared" si="69"/>
        <v>0</v>
      </c>
      <c r="CE86" s="11">
        <f t="shared" si="69"/>
        <v>0</v>
      </c>
      <c r="CF86" s="11">
        <f t="shared" si="69"/>
        <v>0</v>
      </c>
      <c r="CG86" s="11">
        <f t="shared" si="69"/>
        <v>0</v>
      </c>
      <c r="CH86" s="11">
        <f t="shared" si="69"/>
        <v>0</v>
      </c>
      <c r="CI86" s="175"/>
      <c r="CJ86" s="76" t="s">
        <v>28</v>
      </c>
      <c r="CK86" s="46">
        <f>COUNTIF(BR83:CH83,"&gt;0")</f>
        <v>0</v>
      </c>
      <c r="CL86" s="76" t="s">
        <v>27</v>
      </c>
      <c r="CM86" s="46">
        <f>SUM(CK86+BQ86)</f>
        <v>0</v>
      </c>
    </row>
    <row r="87" spans="1:97" x14ac:dyDescent="0.25">
      <c r="A87" s="5">
        <v>21</v>
      </c>
      <c r="B87" s="327">
        <f>VLOOKUP(A87,'Numéro licences'!$A$4:$B$32,2)</f>
        <v>0</v>
      </c>
      <c r="C87" s="66" t="s">
        <v>4</v>
      </c>
      <c r="D87" s="11"/>
      <c r="E87" s="11"/>
      <c r="F87" s="11"/>
      <c r="G87" s="11"/>
      <c r="H87" s="11"/>
      <c r="I87" s="166"/>
      <c r="J87" s="11"/>
      <c r="K87" s="11"/>
      <c r="L87" s="11"/>
      <c r="M87" s="11"/>
      <c r="N87" s="11"/>
      <c r="O87" s="11"/>
      <c r="P87" s="11"/>
      <c r="Q87" s="11"/>
      <c r="R87" s="11"/>
      <c r="S87" s="167"/>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68">
        <f>SUM(D87:BN87)</f>
        <v>0</v>
      </c>
      <c r="BP87" s="76" t="s">
        <v>14</v>
      </c>
      <c r="BQ87" s="82">
        <f>SUM(BO87+BO88)</f>
        <v>0</v>
      </c>
      <c r="BR87" s="40"/>
      <c r="BS87" s="40"/>
      <c r="BT87" s="40"/>
      <c r="BU87" s="40"/>
      <c r="BV87" s="40"/>
      <c r="BW87" s="40"/>
      <c r="BX87" s="40"/>
      <c r="BY87" s="40"/>
      <c r="BZ87" s="40"/>
      <c r="CA87" s="40"/>
      <c r="CB87" s="40"/>
      <c r="CC87" s="40"/>
      <c r="CD87" s="40"/>
      <c r="CE87" s="40"/>
      <c r="CF87" s="40"/>
      <c r="CG87" s="40"/>
      <c r="CH87" s="40"/>
      <c r="CI87" s="40">
        <f>SUM(BR87:CH87)</f>
        <v>0</v>
      </c>
      <c r="CJ87" s="76" t="s">
        <v>14</v>
      </c>
      <c r="CK87" s="41">
        <f>SUM(CI87+CI88)</f>
        <v>0</v>
      </c>
      <c r="CL87" s="76" t="s">
        <v>14</v>
      </c>
      <c r="CM87" s="28">
        <f>SUM(BQ87+CK87)</f>
        <v>0</v>
      </c>
    </row>
    <row r="88" spans="1:97" x14ac:dyDescent="0.25">
      <c r="A88" s="34"/>
      <c r="B88" s="328"/>
      <c r="C88" s="66" t="s">
        <v>5</v>
      </c>
      <c r="D88" s="11"/>
      <c r="E88" s="11"/>
      <c r="F88" s="11"/>
      <c r="G88" s="11"/>
      <c r="H88" s="11"/>
      <c r="I88" s="11"/>
      <c r="J88" s="11"/>
      <c r="K88" s="11"/>
      <c r="L88" s="11"/>
      <c r="M88" s="11"/>
      <c r="N88" s="11"/>
      <c r="O88" s="11"/>
      <c r="P88" s="11"/>
      <c r="Q88" s="11"/>
      <c r="R88" s="11"/>
      <c r="S88" s="167"/>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68">
        <f>SUM(D88:BN88)</f>
        <v>0</v>
      </c>
      <c r="BP88" s="76" t="s">
        <v>15</v>
      </c>
      <c r="BQ88" s="83">
        <f>SUM(D90:BN90)</f>
        <v>0</v>
      </c>
      <c r="BR88" s="40"/>
      <c r="BS88" s="40"/>
      <c r="BT88" s="40"/>
      <c r="BU88" s="40"/>
      <c r="BV88" s="40"/>
      <c r="BW88" s="40"/>
      <c r="BX88" s="40"/>
      <c r="BY88" s="40"/>
      <c r="BZ88" s="40"/>
      <c r="CA88" s="40"/>
      <c r="CB88" s="40"/>
      <c r="CC88" s="40"/>
      <c r="CD88" s="40"/>
      <c r="CE88" s="40"/>
      <c r="CF88" s="40"/>
      <c r="CG88" s="40"/>
      <c r="CH88" s="40"/>
      <c r="CI88" s="40">
        <f>SUM(BR88:CH88)</f>
        <v>0</v>
      </c>
      <c r="CJ88" s="76" t="s">
        <v>15</v>
      </c>
      <c r="CK88" s="70">
        <f>SUM(BR90:CH90)</f>
        <v>0</v>
      </c>
      <c r="CL88" s="76" t="s">
        <v>15</v>
      </c>
      <c r="CM88" s="71">
        <f>SUM(CK88+BQ88)</f>
        <v>0</v>
      </c>
    </row>
    <row r="89" spans="1:97" x14ac:dyDescent="0.25">
      <c r="B89" s="328"/>
      <c r="C89" s="4"/>
      <c r="D89" s="11">
        <v>0</v>
      </c>
      <c r="E89" s="11">
        <v>0</v>
      </c>
      <c r="F89" s="11">
        <v>0</v>
      </c>
      <c r="G89" s="11">
        <v>0</v>
      </c>
      <c r="H89" s="11">
        <v>0</v>
      </c>
      <c r="I89" s="11">
        <v>0</v>
      </c>
      <c r="J89" s="11">
        <v>0</v>
      </c>
      <c r="K89" s="11">
        <v>0</v>
      </c>
      <c r="L89" s="11">
        <v>0</v>
      </c>
      <c r="M89" s="11">
        <v>0</v>
      </c>
      <c r="N89" s="11">
        <v>0</v>
      </c>
      <c r="O89" s="11">
        <v>0</v>
      </c>
      <c r="P89" s="11">
        <v>0</v>
      </c>
      <c r="Q89" s="11">
        <v>0</v>
      </c>
      <c r="R89" s="11">
        <v>0</v>
      </c>
      <c r="S89" s="11">
        <v>0</v>
      </c>
      <c r="T89" s="11">
        <v>0</v>
      </c>
      <c r="U89" s="11">
        <v>0</v>
      </c>
      <c r="V89" s="11">
        <v>0</v>
      </c>
      <c r="W89" s="11">
        <v>0</v>
      </c>
      <c r="X89" s="11">
        <v>0</v>
      </c>
      <c r="Y89" s="11">
        <v>0</v>
      </c>
      <c r="Z89" s="11">
        <v>0</v>
      </c>
      <c r="AA89" s="11">
        <v>0</v>
      </c>
      <c r="AB89" s="11">
        <v>0</v>
      </c>
      <c r="AC89" s="11">
        <v>0</v>
      </c>
      <c r="AD89" s="11">
        <v>0</v>
      </c>
      <c r="AE89" s="11">
        <v>0</v>
      </c>
      <c r="AF89" s="11">
        <v>0</v>
      </c>
      <c r="AG89" s="11">
        <v>0</v>
      </c>
      <c r="AH89" s="11">
        <v>0</v>
      </c>
      <c r="AI89" s="11">
        <v>0</v>
      </c>
      <c r="AJ89" s="11">
        <v>0</v>
      </c>
      <c r="AK89" s="11">
        <v>0</v>
      </c>
      <c r="AL89" s="11">
        <v>0</v>
      </c>
      <c r="AM89" s="11">
        <v>0</v>
      </c>
      <c r="AN89" s="11">
        <v>0</v>
      </c>
      <c r="AO89" s="11">
        <v>0</v>
      </c>
      <c r="AP89" s="11">
        <v>0</v>
      </c>
      <c r="AQ89" s="11">
        <v>0</v>
      </c>
      <c r="AR89" s="11">
        <v>0</v>
      </c>
      <c r="AS89" s="11">
        <v>0</v>
      </c>
      <c r="AT89" s="11">
        <v>0</v>
      </c>
      <c r="AU89" s="11">
        <v>0</v>
      </c>
      <c r="AV89" s="11">
        <v>0</v>
      </c>
      <c r="AW89" s="11">
        <v>0</v>
      </c>
      <c r="AX89" s="11">
        <v>0</v>
      </c>
      <c r="AY89" s="11">
        <v>0</v>
      </c>
      <c r="AZ89" s="11">
        <v>0</v>
      </c>
      <c r="BA89" s="11">
        <v>0</v>
      </c>
      <c r="BB89" s="11">
        <v>0</v>
      </c>
      <c r="BC89" s="11">
        <v>0</v>
      </c>
      <c r="BD89" s="11">
        <v>0</v>
      </c>
      <c r="BE89" s="11">
        <v>0</v>
      </c>
      <c r="BF89" s="11">
        <v>0</v>
      </c>
      <c r="BG89" s="11">
        <v>0</v>
      </c>
      <c r="BH89" s="11">
        <v>0</v>
      </c>
      <c r="BI89" s="11">
        <v>0</v>
      </c>
      <c r="BJ89" s="11">
        <v>0</v>
      </c>
      <c r="BK89" s="11">
        <v>0</v>
      </c>
      <c r="BL89" s="11">
        <v>0</v>
      </c>
      <c r="BM89" s="11">
        <v>0</v>
      </c>
      <c r="BN89" s="11">
        <v>0</v>
      </c>
      <c r="BO89" s="174"/>
      <c r="BP89" s="76" t="s">
        <v>16</v>
      </c>
      <c r="BQ89" s="84">
        <f>SUM(C89:BN89)</f>
        <v>0</v>
      </c>
      <c r="BR89" s="11">
        <v>0</v>
      </c>
      <c r="BS89" s="11">
        <v>0</v>
      </c>
      <c r="BT89" s="11">
        <v>0</v>
      </c>
      <c r="BU89" s="11">
        <v>0</v>
      </c>
      <c r="BV89" s="11">
        <v>0</v>
      </c>
      <c r="BW89" s="11">
        <v>0</v>
      </c>
      <c r="BX89" s="11">
        <v>0</v>
      </c>
      <c r="BY89" s="11">
        <v>0</v>
      </c>
      <c r="BZ89" s="11">
        <v>0</v>
      </c>
      <c r="CA89" s="11">
        <v>0</v>
      </c>
      <c r="CB89" s="11">
        <v>0</v>
      </c>
      <c r="CC89" s="11">
        <v>0</v>
      </c>
      <c r="CD89" s="11">
        <v>0</v>
      </c>
      <c r="CE89" s="11">
        <v>0</v>
      </c>
      <c r="CF89" s="11">
        <v>0</v>
      </c>
      <c r="CG89" s="11">
        <v>0</v>
      </c>
      <c r="CH89" s="11">
        <v>0</v>
      </c>
      <c r="CI89" s="175"/>
      <c r="CJ89" s="76" t="s">
        <v>16</v>
      </c>
      <c r="CK89" s="46">
        <f>SUM(BR89:CI89)</f>
        <v>0</v>
      </c>
      <c r="CL89" s="76" t="s">
        <v>16</v>
      </c>
      <c r="CM89" s="46">
        <f>SUM(CK89+BQ89)</f>
        <v>0</v>
      </c>
    </row>
    <row r="90" spans="1:97" x14ac:dyDescent="0.25">
      <c r="B90" s="329"/>
      <c r="C90" s="4"/>
      <c r="D90" s="11">
        <f t="shared" ref="D90:BN90" si="70">SUM((D87+D88)*D89)</f>
        <v>0</v>
      </c>
      <c r="E90" s="11">
        <f t="shared" si="70"/>
        <v>0</v>
      </c>
      <c r="F90" s="11">
        <f t="shared" si="70"/>
        <v>0</v>
      </c>
      <c r="G90" s="11">
        <f t="shared" si="70"/>
        <v>0</v>
      </c>
      <c r="H90" s="11">
        <f t="shared" si="70"/>
        <v>0</v>
      </c>
      <c r="I90" s="11">
        <f t="shared" si="70"/>
        <v>0</v>
      </c>
      <c r="J90" s="11">
        <f t="shared" si="70"/>
        <v>0</v>
      </c>
      <c r="K90" s="11">
        <f t="shared" si="70"/>
        <v>0</v>
      </c>
      <c r="L90" s="11">
        <f t="shared" si="70"/>
        <v>0</v>
      </c>
      <c r="M90" s="11">
        <f t="shared" si="70"/>
        <v>0</v>
      </c>
      <c r="N90" s="11">
        <f t="shared" si="70"/>
        <v>0</v>
      </c>
      <c r="O90" s="11">
        <f t="shared" si="70"/>
        <v>0</v>
      </c>
      <c r="P90" s="11">
        <f t="shared" si="70"/>
        <v>0</v>
      </c>
      <c r="Q90" s="11">
        <f t="shared" si="70"/>
        <v>0</v>
      </c>
      <c r="R90" s="11">
        <f t="shared" si="70"/>
        <v>0</v>
      </c>
      <c r="S90" s="11">
        <f t="shared" si="70"/>
        <v>0</v>
      </c>
      <c r="T90" s="11">
        <f t="shared" si="70"/>
        <v>0</v>
      </c>
      <c r="U90" s="11">
        <f t="shared" si="70"/>
        <v>0</v>
      </c>
      <c r="V90" s="11">
        <f t="shared" si="70"/>
        <v>0</v>
      </c>
      <c r="W90" s="11">
        <f t="shared" si="70"/>
        <v>0</v>
      </c>
      <c r="X90" s="11">
        <f t="shared" si="70"/>
        <v>0</v>
      </c>
      <c r="Y90" s="11">
        <f t="shared" si="70"/>
        <v>0</v>
      </c>
      <c r="Z90" s="11">
        <f t="shared" si="70"/>
        <v>0</v>
      </c>
      <c r="AA90" s="11">
        <f t="shared" si="70"/>
        <v>0</v>
      </c>
      <c r="AB90" s="11">
        <f t="shared" si="70"/>
        <v>0</v>
      </c>
      <c r="AC90" s="11">
        <f t="shared" si="70"/>
        <v>0</v>
      </c>
      <c r="AD90" s="11">
        <f t="shared" si="70"/>
        <v>0</v>
      </c>
      <c r="AE90" s="11">
        <f t="shared" si="70"/>
        <v>0</v>
      </c>
      <c r="AF90" s="11">
        <f t="shared" si="70"/>
        <v>0</v>
      </c>
      <c r="AG90" s="11">
        <f t="shared" si="70"/>
        <v>0</v>
      </c>
      <c r="AH90" s="11">
        <f t="shared" si="70"/>
        <v>0</v>
      </c>
      <c r="AI90" s="11">
        <f t="shared" si="70"/>
        <v>0</v>
      </c>
      <c r="AJ90" s="11">
        <f t="shared" si="70"/>
        <v>0</v>
      </c>
      <c r="AK90" s="11">
        <f t="shared" si="70"/>
        <v>0</v>
      </c>
      <c r="AL90" s="11">
        <f t="shared" si="70"/>
        <v>0</v>
      </c>
      <c r="AM90" s="11">
        <f t="shared" si="70"/>
        <v>0</v>
      </c>
      <c r="AN90" s="11">
        <f t="shared" si="70"/>
        <v>0</v>
      </c>
      <c r="AO90" s="11">
        <f t="shared" si="70"/>
        <v>0</v>
      </c>
      <c r="AP90" s="11">
        <f t="shared" si="70"/>
        <v>0</v>
      </c>
      <c r="AQ90" s="11">
        <f t="shared" si="70"/>
        <v>0</v>
      </c>
      <c r="AR90" s="11">
        <f t="shared" si="70"/>
        <v>0</v>
      </c>
      <c r="AS90" s="11">
        <f t="shared" si="70"/>
        <v>0</v>
      </c>
      <c r="AT90" s="11">
        <f t="shared" si="70"/>
        <v>0</v>
      </c>
      <c r="AU90" s="11">
        <f t="shared" si="70"/>
        <v>0</v>
      </c>
      <c r="AV90" s="11">
        <f t="shared" si="70"/>
        <v>0</v>
      </c>
      <c r="AW90" s="11">
        <f t="shared" si="70"/>
        <v>0</v>
      </c>
      <c r="AX90" s="11">
        <f t="shared" si="70"/>
        <v>0</v>
      </c>
      <c r="AY90" s="11">
        <f t="shared" si="70"/>
        <v>0</v>
      </c>
      <c r="AZ90" s="11">
        <f t="shared" si="70"/>
        <v>0</v>
      </c>
      <c r="BA90" s="11">
        <f t="shared" si="70"/>
        <v>0</v>
      </c>
      <c r="BB90" s="11">
        <f t="shared" si="70"/>
        <v>0</v>
      </c>
      <c r="BC90" s="11">
        <f t="shared" si="70"/>
        <v>0</v>
      </c>
      <c r="BD90" s="11">
        <f t="shared" si="70"/>
        <v>0</v>
      </c>
      <c r="BE90" s="11">
        <f t="shared" si="70"/>
        <v>0</v>
      </c>
      <c r="BF90" s="11">
        <f t="shared" si="70"/>
        <v>0</v>
      </c>
      <c r="BG90" s="11">
        <f t="shared" si="70"/>
        <v>0</v>
      </c>
      <c r="BH90" s="11">
        <f t="shared" si="70"/>
        <v>0</v>
      </c>
      <c r="BI90" s="11">
        <f t="shared" ref="BI90:BJ90" si="71">SUM((BI87+BI88)*BI89)</f>
        <v>0</v>
      </c>
      <c r="BJ90" s="11">
        <f t="shared" si="71"/>
        <v>0</v>
      </c>
      <c r="BK90" s="11">
        <f t="shared" si="70"/>
        <v>0</v>
      </c>
      <c r="BL90" s="11">
        <f t="shared" si="70"/>
        <v>0</v>
      </c>
      <c r="BM90" s="11">
        <f t="shared" si="70"/>
        <v>0</v>
      </c>
      <c r="BN90" s="11">
        <f t="shared" si="70"/>
        <v>0</v>
      </c>
      <c r="BO90" s="174"/>
      <c r="BP90" s="76" t="s">
        <v>27</v>
      </c>
      <c r="BQ90" s="84">
        <f>COUNTIF(D87:BN87,"&gt;0")</f>
        <v>0</v>
      </c>
      <c r="BR90" s="11">
        <f t="shared" ref="BR90:CH90" si="72">SUM((BR87+BR88)*BR89)</f>
        <v>0</v>
      </c>
      <c r="BS90" s="11">
        <f t="shared" si="72"/>
        <v>0</v>
      </c>
      <c r="BT90" s="11">
        <f t="shared" si="72"/>
        <v>0</v>
      </c>
      <c r="BU90" s="11">
        <f t="shared" si="72"/>
        <v>0</v>
      </c>
      <c r="BV90" s="11">
        <f t="shared" si="72"/>
        <v>0</v>
      </c>
      <c r="BW90" s="11">
        <f t="shared" si="72"/>
        <v>0</v>
      </c>
      <c r="BX90" s="11">
        <f t="shared" si="72"/>
        <v>0</v>
      </c>
      <c r="BY90" s="11">
        <f t="shared" si="72"/>
        <v>0</v>
      </c>
      <c r="BZ90" s="11">
        <f t="shared" si="72"/>
        <v>0</v>
      </c>
      <c r="CA90" s="11">
        <f t="shared" si="72"/>
        <v>0</v>
      </c>
      <c r="CB90" s="11">
        <f t="shared" si="72"/>
        <v>0</v>
      </c>
      <c r="CC90" s="11">
        <f t="shared" si="72"/>
        <v>0</v>
      </c>
      <c r="CD90" s="11">
        <f t="shared" si="72"/>
        <v>0</v>
      </c>
      <c r="CE90" s="11">
        <f t="shared" si="72"/>
        <v>0</v>
      </c>
      <c r="CF90" s="11">
        <f t="shared" si="72"/>
        <v>0</v>
      </c>
      <c r="CG90" s="11">
        <f t="shared" si="72"/>
        <v>0</v>
      </c>
      <c r="CH90" s="11">
        <f t="shared" si="72"/>
        <v>0</v>
      </c>
      <c r="CI90" s="175"/>
      <c r="CJ90" s="76" t="s">
        <v>28</v>
      </c>
      <c r="CK90" s="46">
        <f>COUNTIF(BR87:CH87,"&gt;0")</f>
        <v>0</v>
      </c>
      <c r="CL90" s="76" t="s">
        <v>27</v>
      </c>
      <c r="CM90" s="46">
        <f>SUM(CK90+BQ90)</f>
        <v>0</v>
      </c>
    </row>
    <row r="91" spans="1:97" x14ac:dyDescent="0.25">
      <c r="A91" s="5">
        <v>22</v>
      </c>
      <c r="B91" s="327">
        <f>VLOOKUP(A91,'Numéro licences'!$A$4:$B$32,2)</f>
        <v>0</v>
      </c>
      <c r="C91" s="66" t="s">
        <v>4</v>
      </c>
      <c r="D91" s="11"/>
      <c r="E91" s="11"/>
      <c r="F91" s="11"/>
      <c r="G91" s="11"/>
      <c r="H91" s="11"/>
      <c r="I91" s="166"/>
      <c r="J91" s="11"/>
      <c r="K91" s="11"/>
      <c r="L91" s="11"/>
      <c r="M91" s="11"/>
      <c r="N91" s="11"/>
      <c r="O91" s="11"/>
      <c r="P91" s="11"/>
      <c r="Q91" s="11"/>
      <c r="R91" s="11"/>
      <c r="S91" s="167"/>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68">
        <f>SUM(D91:BN91)</f>
        <v>0</v>
      </c>
      <c r="BP91" s="76" t="s">
        <v>14</v>
      </c>
      <c r="BQ91" s="82">
        <f>SUM(BO91+BO92)</f>
        <v>0</v>
      </c>
      <c r="BR91" s="40"/>
      <c r="BS91" s="40"/>
      <c r="BT91" s="40"/>
      <c r="BU91" s="40"/>
      <c r="BV91" s="40"/>
      <c r="BW91" s="40"/>
      <c r="BX91" s="40"/>
      <c r="BY91" s="40"/>
      <c r="BZ91" s="40"/>
      <c r="CA91" s="40"/>
      <c r="CB91" s="40"/>
      <c r="CC91" s="40"/>
      <c r="CD91" s="40"/>
      <c r="CE91" s="40"/>
      <c r="CF91" s="40"/>
      <c r="CG91" s="40"/>
      <c r="CH91" s="40"/>
      <c r="CI91" s="40">
        <f>SUM(BR91:CH91)</f>
        <v>0</v>
      </c>
      <c r="CJ91" s="76" t="s">
        <v>14</v>
      </c>
      <c r="CK91" s="41">
        <f>SUM(CI91+CI92)</f>
        <v>0</v>
      </c>
      <c r="CL91" s="76" t="s">
        <v>14</v>
      </c>
      <c r="CM91" s="28">
        <f>SUM(BQ91+CK91)</f>
        <v>0</v>
      </c>
    </row>
    <row r="92" spans="1:97" x14ac:dyDescent="0.25">
      <c r="A92" s="34"/>
      <c r="B92" s="328"/>
      <c r="C92" s="66" t="s">
        <v>5</v>
      </c>
      <c r="D92" s="11"/>
      <c r="E92" s="11"/>
      <c r="F92" s="11"/>
      <c r="G92" s="11"/>
      <c r="H92" s="11"/>
      <c r="I92" s="11"/>
      <c r="J92" s="11"/>
      <c r="K92" s="11"/>
      <c r="L92" s="11"/>
      <c r="M92" s="11"/>
      <c r="N92" s="11"/>
      <c r="O92" s="11"/>
      <c r="P92" s="11"/>
      <c r="Q92" s="11"/>
      <c r="R92" s="11"/>
      <c r="S92" s="167"/>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68">
        <f>SUM(D92:BN92)</f>
        <v>0</v>
      </c>
      <c r="BP92" s="76" t="s">
        <v>15</v>
      </c>
      <c r="BQ92" s="83">
        <f>SUM(D94:BN94)</f>
        <v>0</v>
      </c>
      <c r="BR92" s="40"/>
      <c r="BS92" s="40"/>
      <c r="BT92" s="40"/>
      <c r="BU92" s="40"/>
      <c r="BV92" s="40"/>
      <c r="BW92" s="40"/>
      <c r="BX92" s="40"/>
      <c r="BY92" s="40"/>
      <c r="BZ92" s="40"/>
      <c r="CA92" s="40"/>
      <c r="CB92" s="40"/>
      <c r="CC92" s="40"/>
      <c r="CD92" s="40"/>
      <c r="CE92" s="40"/>
      <c r="CF92" s="40"/>
      <c r="CG92" s="40"/>
      <c r="CH92" s="40"/>
      <c r="CI92" s="40">
        <f>SUM(BR92:CH92)</f>
        <v>0</v>
      </c>
      <c r="CJ92" s="76" t="s">
        <v>15</v>
      </c>
      <c r="CK92" s="70">
        <f>SUM(BR94:CH94)</f>
        <v>0</v>
      </c>
      <c r="CL92" s="76" t="s">
        <v>15</v>
      </c>
      <c r="CM92" s="71">
        <f>SUM(CK92+BQ92)</f>
        <v>0</v>
      </c>
    </row>
    <row r="93" spans="1:97" x14ac:dyDescent="0.25">
      <c r="B93" s="328"/>
      <c r="C93" s="4"/>
      <c r="D93" s="11">
        <v>0</v>
      </c>
      <c r="E93" s="11">
        <v>0</v>
      </c>
      <c r="F93" s="11">
        <v>0</v>
      </c>
      <c r="G93" s="11">
        <v>0</v>
      </c>
      <c r="H93" s="11">
        <v>0</v>
      </c>
      <c r="I93" s="11">
        <v>0</v>
      </c>
      <c r="J93" s="11">
        <v>0</v>
      </c>
      <c r="K93" s="11">
        <v>0</v>
      </c>
      <c r="L93" s="11">
        <v>0</v>
      </c>
      <c r="M93" s="11">
        <v>0</v>
      </c>
      <c r="N93" s="11">
        <v>0</v>
      </c>
      <c r="O93" s="11">
        <v>0</v>
      </c>
      <c r="P93" s="11">
        <v>0</v>
      </c>
      <c r="Q93" s="11">
        <v>0</v>
      </c>
      <c r="R93" s="11">
        <v>0</v>
      </c>
      <c r="S93" s="11">
        <v>0</v>
      </c>
      <c r="T93" s="11">
        <v>0</v>
      </c>
      <c r="U93" s="11">
        <v>0</v>
      </c>
      <c r="V93" s="11">
        <v>0</v>
      </c>
      <c r="W93" s="11">
        <v>0</v>
      </c>
      <c r="X93" s="11">
        <v>0</v>
      </c>
      <c r="Y93" s="11">
        <v>0</v>
      </c>
      <c r="Z93" s="11">
        <v>0</v>
      </c>
      <c r="AA93" s="11">
        <v>0</v>
      </c>
      <c r="AB93" s="11">
        <v>0</v>
      </c>
      <c r="AC93" s="11">
        <v>0</v>
      </c>
      <c r="AD93" s="11">
        <v>0</v>
      </c>
      <c r="AE93" s="11">
        <v>0</v>
      </c>
      <c r="AF93" s="11">
        <v>0</v>
      </c>
      <c r="AG93" s="11">
        <v>0</v>
      </c>
      <c r="AH93" s="11">
        <v>0</v>
      </c>
      <c r="AI93" s="11">
        <v>0</v>
      </c>
      <c r="AJ93" s="11">
        <v>0</v>
      </c>
      <c r="AK93" s="11">
        <v>0</v>
      </c>
      <c r="AL93" s="11">
        <v>0</v>
      </c>
      <c r="AM93" s="11">
        <v>0</v>
      </c>
      <c r="AN93" s="11">
        <v>0</v>
      </c>
      <c r="AO93" s="11">
        <v>0</v>
      </c>
      <c r="AP93" s="11">
        <v>0</v>
      </c>
      <c r="AQ93" s="11">
        <v>0</v>
      </c>
      <c r="AR93" s="11">
        <v>0</v>
      </c>
      <c r="AS93" s="11">
        <v>0</v>
      </c>
      <c r="AT93" s="11">
        <v>0</v>
      </c>
      <c r="AU93" s="11">
        <v>0</v>
      </c>
      <c r="AV93" s="11">
        <v>0</v>
      </c>
      <c r="AW93" s="11">
        <v>0</v>
      </c>
      <c r="AX93" s="11">
        <v>0</v>
      </c>
      <c r="AY93" s="11">
        <v>0</v>
      </c>
      <c r="AZ93" s="11">
        <v>0</v>
      </c>
      <c r="BA93" s="11">
        <v>0</v>
      </c>
      <c r="BB93" s="11">
        <v>0</v>
      </c>
      <c r="BC93" s="11">
        <v>0</v>
      </c>
      <c r="BD93" s="11">
        <v>0</v>
      </c>
      <c r="BE93" s="11">
        <v>0</v>
      </c>
      <c r="BF93" s="11">
        <v>0</v>
      </c>
      <c r="BG93" s="11">
        <v>0</v>
      </c>
      <c r="BH93" s="11">
        <v>0</v>
      </c>
      <c r="BI93" s="11">
        <v>0</v>
      </c>
      <c r="BJ93" s="11">
        <v>0</v>
      </c>
      <c r="BK93" s="11">
        <v>0</v>
      </c>
      <c r="BL93" s="11">
        <v>0</v>
      </c>
      <c r="BM93" s="11">
        <v>0</v>
      </c>
      <c r="BN93" s="11">
        <v>0</v>
      </c>
      <c r="BO93" s="174"/>
      <c r="BP93" s="76" t="s">
        <v>16</v>
      </c>
      <c r="BQ93" s="84">
        <f>SUM(C93:BN93)</f>
        <v>0</v>
      </c>
      <c r="BR93" s="11">
        <v>0</v>
      </c>
      <c r="BS93" s="11">
        <v>0</v>
      </c>
      <c r="BT93" s="11">
        <v>0</v>
      </c>
      <c r="BU93" s="11">
        <v>0</v>
      </c>
      <c r="BV93" s="11">
        <v>0</v>
      </c>
      <c r="BW93" s="11">
        <v>0</v>
      </c>
      <c r="BX93" s="11">
        <v>0</v>
      </c>
      <c r="BY93" s="11">
        <v>0</v>
      </c>
      <c r="BZ93" s="11">
        <v>0</v>
      </c>
      <c r="CA93" s="11">
        <v>0</v>
      </c>
      <c r="CB93" s="11">
        <v>0</v>
      </c>
      <c r="CC93" s="11">
        <v>0</v>
      </c>
      <c r="CD93" s="11">
        <v>0</v>
      </c>
      <c r="CE93" s="11">
        <v>0</v>
      </c>
      <c r="CF93" s="11">
        <v>0</v>
      </c>
      <c r="CG93" s="11">
        <v>0</v>
      </c>
      <c r="CH93" s="11">
        <v>0</v>
      </c>
      <c r="CI93" s="175"/>
      <c r="CJ93" s="76" t="s">
        <v>16</v>
      </c>
      <c r="CK93" s="46">
        <f>SUM(BR93:CI93)</f>
        <v>0</v>
      </c>
      <c r="CL93" s="76" t="s">
        <v>16</v>
      </c>
      <c r="CM93" s="46">
        <f>SUM(CK93+BQ93)</f>
        <v>0</v>
      </c>
    </row>
    <row r="94" spans="1:97" x14ac:dyDescent="0.25">
      <c r="B94" s="329"/>
      <c r="C94" s="4"/>
      <c r="D94" s="11">
        <f t="shared" ref="D94:BN94" si="73">SUM((D91+D92)*D93)</f>
        <v>0</v>
      </c>
      <c r="E94" s="11">
        <f t="shared" si="73"/>
        <v>0</v>
      </c>
      <c r="F94" s="11">
        <f t="shared" si="73"/>
        <v>0</v>
      </c>
      <c r="G94" s="11">
        <f t="shared" si="73"/>
        <v>0</v>
      </c>
      <c r="H94" s="11">
        <f t="shared" si="73"/>
        <v>0</v>
      </c>
      <c r="I94" s="11">
        <f t="shared" si="73"/>
        <v>0</v>
      </c>
      <c r="J94" s="11">
        <f t="shared" si="73"/>
        <v>0</v>
      </c>
      <c r="K94" s="11">
        <f t="shared" si="73"/>
        <v>0</v>
      </c>
      <c r="L94" s="11">
        <f t="shared" si="73"/>
        <v>0</v>
      </c>
      <c r="M94" s="11">
        <f t="shared" si="73"/>
        <v>0</v>
      </c>
      <c r="N94" s="11">
        <f t="shared" si="73"/>
        <v>0</v>
      </c>
      <c r="O94" s="11">
        <f t="shared" si="73"/>
        <v>0</v>
      </c>
      <c r="P94" s="11">
        <f t="shared" si="73"/>
        <v>0</v>
      </c>
      <c r="Q94" s="11">
        <f t="shared" si="73"/>
        <v>0</v>
      </c>
      <c r="R94" s="11">
        <f t="shared" si="73"/>
        <v>0</v>
      </c>
      <c r="S94" s="11">
        <f t="shared" si="73"/>
        <v>0</v>
      </c>
      <c r="T94" s="11">
        <f t="shared" si="73"/>
        <v>0</v>
      </c>
      <c r="U94" s="11">
        <f t="shared" si="73"/>
        <v>0</v>
      </c>
      <c r="V94" s="11">
        <f t="shared" si="73"/>
        <v>0</v>
      </c>
      <c r="W94" s="11">
        <f t="shared" si="73"/>
        <v>0</v>
      </c>
      <c r="X94" s="11">
        <f t="shared" si="73"/>
        <v>0</v>
      </c>
      <c r="Y94" s="11">
        <f t="shared" si="73"/>
        <v>0</v>
      </c>
      <c r="Z94" s="11">
        <f t="shared" si="73"/>
        <v>0</v>
      </c>
      <c r="AA94" s="11">
        <f t="shared" si="73"/>
        <v>0</v>
      </c>
      <c r="AB94" s="11">
        <f t="shared" si="73"/>
        <v>0</v>
      </c>
      <c r="AC94" s="11">
        <f t="shared" si="73"/>
        <v>0</v>
      </c>
      <c r="AD94" s="11">
        <f t="shared" si="73"/>
        <v>0</v>
      </c>
      <c r="AE94" s="11">
        <f t="shared" si="73"/>
        <v>0</v>
      </c>
      <c r="AF94" s="11">
        <f t="shared" si="73"/>
        <v>0</v>
      </c>
      <c r="AG94" s="11">
        <f t="shared" si="73"/>
        <v>0</v>
      </c>
      <c r="AH94" s="11">
        <f t="shared" si="73"/>
        <v>0</v>
      </c>
      <c r="AI94" s="11">
        <f t="shared" si="73"/>
        <v>0</v>
      </c>
      <c r="AJ94" s="11">
        <f t="shared" si="73"/>
        <v>0</v>
      </c>
      <c r="AK94" s="11">
        <f t="shared" si="73"/>
        <v>0</v>
      </c>
      <c r="AL94" s="11">
        <f t="shared" si="73"/>
        <v>0</v>
      </c>
      <c r="AM94" s="11">
        <f t="shared" si="73"/>
        <v>0</v>
      </c>
      <c r="AN94" s="11">
        <f t="shared" si="73"/>
        <v>0</v>
      </c>
      <c r="AO94" s="11">
        <f t="shared" si="73"/>
        <v>0</v>
      </c>
      <c r="AP94" s="11">
        <f t="shared" si="73"/>
        <v>0</v>
      </c>
      <c r="AQ94" s="11">
        <f t="shared" si="73"/>
        <v>0</v>
      </c>
      <c r="AR94" s="11">
        <f t="shared" si="73"/>
        <v>0</v>
      </c>
      <c r="AS94" s="11">
        <f t="shared" si="73"/>
        <v>0</v>
      </c>
      <c r="AT94" s="11">
        <f t="shared" si="73"/>
        <v>0</v>
      </c>
      <c r="AU94" s="11">
        <f t="shared" si="73"/>
        <v>0</v>
      </c>
      <c r="AV94" s="11">
        <f t="shared" si="73"/>
        <v>0</v>
      </c>
      <c r="AW94" s="11">
        <f t="shared" si="73"/>
        <v>0</v>
      </c>
      <c r="AX94" s="11">
        <f t="shared" si="73"/>
        <v>0</v>
      </c>
      <c r="AY94" s="11">
        <f t="shared" si="73"/>
        <v>0</v>
      </c>
      <c r="AZ94" s="11">
        <f t="shared" si="73"/>
        <v>0</v>
      </c>
      <c r="BA94" s="11">
        <f t="shared" si="73"/>
        <v>0</v>
      </c>
      <c r="BB94" s="11">
        <f t="shared" si="73"/>
        <v>0</v>
      </c>
      <c r="BC94" s="11">
        <f t="shared" si="73"/>
        <v>0</v>
      </c>
      <c r="BD94" s="11">
        <f t="shared" si="73"/>
        <v>0</v>
      </c>
      <c r="BE94" s="11">
        <f t="shared" si="73"/>
        <v>0</v>
      </c>
      <c r="BF94" s="11">
        <f t="shared" si="73"/>
        <v>0</v>
      </c>
      <c r="BG94" s="11">
        <f t="shared" si="73"/>
        <v>0</v>
      </c>
      <c r="BH94" s="11">
        <f t="shared" si="73"/>
        <v>0</v>
      </c>
      <c r="BI94" s="11">
        <f t="shared" ref="BI94:BJ94" si="74">SUM((BI91+BI92)*BI93)</f>
        <v>0</v>
      </c>
      <c r="BJ94" s="11">
        <f t="shared" si="74"/>
        <v>0</v>
      </c>
      <c r="BK94" s="11">
        <f t="shared" si="73"/>
        <v>0</v>
      </c>
      <c r="BL94" s="11">
        <f t="shared" si="73"/>
        <v>0</v>
      </c>
      <c r="BM94" s="11">
        <f t="shared" si="73"/>
        <v>0</v>
      </c>
      <c r="BN94" s="11">
        <f t="shared" si="73"/>
        <v>0</v>
      </c>
      <c r="BO94" s="174"/>
      <c r="BP94" s="76" t="s">
        <v>27</v>
      </c>
      <c r="BQ94" s="84">
        <f>COUNTIF(D91:BN91,"&gt;0")</f>
        <v>0</v>
      </c>
      <c r="BR94" s="11">
        <f t="shared" ref="BR94:CH94" si="75">SUM((BR91+BR92)*BR93)</f>
        <v>0</v>
      </c>
      <c r="BS94" s="11">
        <f t="shared" si="75"/>
        <v>0</v>
      </c>
      <c r="BT94" s="11">
        <f t="shared" si="75"/>
        <v>0</v>
      </c>
      <c r="BU94" s="11">
        <f t="shared" si="75"/>
        <v>0</v>
      </c>
      <c r="BV94" s="11">
        <f t="shared" si="75"/>
        <v>0</v>
      </c>
      <c r="BW94" s="11">
        <f t="shared" si="75"/>
        <v>0</v>
      </c>
      <c r="BX94" s="11">
        <f t="shared" si="75"/>
        <v>0</v>
      </c>
      <c r="BY94" s="11">
        <f t="shared" si="75"/>
        <v>0</v>
      </c>
      <c r="BZ94" s="11">
        <f t="shared" si="75"/>
        <v>0</v>
      </c>
      <c r="CA94" s="11">
        <f t="shared" si="75"/>
        <v>0</v>
      </c>
      <c r="CB94" s="11">
        <f t="shared" si="75"/>
        <v>0</v>
      </c>
      <c r="CC94" s="11">
        <f t="shared" si="75"/>
        <v>0</v>
      </c>
      <c r="CD94" s="11">
        <f t="shared" si="75"/>
        <v>0</v>
      </c>
      <c r="CE94" s="11">
        <f t="shared" si="75"/>
        <v>0</v>
      </c>
      <c r="CF94" s="11">
        <f t="shared" si="75"/>
        <v>0</v>
      </c>
      <c r="CG94" s="11">
        <f t="shared" si="75"/>
        <v>0</v>
      </c>
      <c r="CH94" s="11">
        <f t="shared" si="75"/>
        <v>0</v>
      </c>
      <c r="CI94" s="175"/>
      <c r="CJ94" s="76" t="s">
        <v>28</v>
      </c>
      <c r="CK94" s="46">
        <f>COUNTIF(BR91:CH91,"&gt;0")</f>
        <v>0</v>
      </c>
      <c r="CL94" s="76" t="s">
        <v>27</v>
      </c>
      <c r="CM94" s="46">
        <f>SUM(CK94+BQ94)</f>
        <v>0</v>
      </c>
    </row>
    <row r="95" spans="1:97" x14ac:dyDescent="0.25">
      <c r="A95" s="5">
        <v>23</v>
      </c>
      <c r="B95" s="327">
        <f>VLOOKUP(A95,'Numéro licences'!$A$4:$B$32,2)</f>
        <v>0</v>
      </c>
      <c r="C95" s="66" t="s">
        <v>4</v>
      </c>
      <c r="D95" s="11"/>
      <c r="E95" s="11"/>
      <c r="F95" s="11"/>
      <c r="G95" s="11"/>
      <c r="H95" s="11"/>
      <c r="I95" s="166"/>
      <c r="J95" s="11"/>
      <c r="K95" s="11"/>
      <c r="L95" s="11"/>
      <c r="M95" s="11"/>
      <c r="N95" s="11"/>
      <c r="O95" s="11"/>
      <c r="P95" s="11"/>
      <c r="Q95" s="11"/>
      <c r="R95" s="11"/>
      <c r="S95" s="167"/>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68">
        <f>SUM(D95:BN95)</f>
        <v>0</v>
      </c>
      <c r="BP95" s="76" t="s">
        <v>14</v>
      </c>
      <c r="BQ95" s="82">
        <f>SUM(BO95+BO96)</f>
        <v>0</v>
      </c>
      <c r="BR95" s="40"/>
      <c r="BS95" s="40"/>
      <c r="BT95" s="40"/>
      <c r="BU95" s="40"/>
      <c r="BV95" s="40"/>
      <c r="BW95" s="40"/>
      <c r="BX95" s="40"/>
      <c r="BY95" s="40"/>
      <c r="BZ95" s="40"/>
      <c r="CA95" s="40"/>
      <c r="CB95" s="40"/>
      <c r="CC95" s="40"/>
      <c r="CD95" s="40"/>
      <c r="CE95" s="40"/>
      <c r="CF95" s="40"/>
      <c r="CG95" s="40"/>
      <c r="CH95" s="40"/>
      <c r="CI95" s="40">
        <f>SUM(BR95:CH95)</f>
        <v>0</v>
      </c>
      <c r="CJ95" s="76" t="s">
        <v>14</v>
      </c>
      <c r="CK95" s="41">
        <f>SUM(CI95+CI96)</f>
        <v>0</v>
      </c>
      <c r="CL95" s="76" t="s">
        <v>14</v>
      </c>
      <c r="CM95" s="28">
        <f>SUM(BQ95+CK95)</f>
        <v>0</v>
      </c>
    </row>
    <row r="96" spans="1:97" x14ac:dyDescent="0.25">
      <c r="A96" s="34"/>
      <c r="B96" s="328"/>
      <c r="C96" s="66" t="s">
        <v>5</v>
      </c>
      <c r="D96" s="11"/>
      <c r="E96" s="11"/>
      <c r="F96" s="11"/>
      <c r="G96" s="11"/>
      <c r="H96" s="11"/>
      <c r="I96" s="11"/>
      <c r="J96" s="11"/>
      <c r="K96" s="11"/>
      <c r="L96" s="11"/>
      <c r="M96" s="11"/>
      <c r="N96" s="11"/>
      <c r="O96" s="11"/>
      <c r="P96" s="11"/>
      <c r="Q96" s="11"/>
      <c r="R96" s="11"/>
      <c r="S96" s="167"/>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68">
        <f>SUM(D96:BN96)</f>
        <v>0</v>
      </c>
      <c r="BP96" s="76" t="s">
        <v>15</v>
      </c>
      <c r="BQ96" s="83">
        <f>SUM(D98:BN98)</f>
        <v>0</v>
      </c>
      <c r="BR96" s="40"/>
      <c r="BS96" s="40"/>
      <c r="BT96" s="40"/>
      <c r="BU96" s="40"/>
      <c r="BV96" s="40"/>
      <c r="BW96" s="40"/>
      <c r="BX96" s="40"/>
      <c r="BY96" s="40"/>
      <c r="BZ96" s="40"/>
      <c r="CA96" s="40"/>
      <c r="CB96" s="40"/>
      <c r="CC96" s="40"/>
      <c r="CD96" s="40"/>
      <c r="CE96" s="40"/>
      <c r="CF96" s="40"/>
      <c r="CG96" s="40"/>
      <c r="CH96" s="40"/>
      <c r="CI96" s="40">
        <f>SUM(BR96:CH96)</f>
        <v>0</v>
      </c>
      <c r="CJ96" s="76" t="s">
        <v>15</v>
      </c>
      <c r="CK96" s="70">
        <f>SUM(BR98:CH98)</f>
        <v>0</v>
      </c>
      <c r="CL96" s="76" t="s">
        <v>15</v>
      </c>
      <c r="CM96" s="71">
        <f>SUM(CK96+BQ96)</f>
        <v>0</v>
      </c>
    </row>
    <row r="97" spans="1:92" x14ac:dyDescent="0.25">
      <c r="B97" s="328"/>
      <c r="C97" s="4"/>
      <c r="D97" s="11">
        <v>0</v>
      </c>
      <c r="E97" s="11">
        <v>0</v>
      </c>
      <c r="F97" s="11">
        <v>0</v>
      </c>
      <c r="G97" s="11">
        <v>0</v>
      </c>
      <c r="H97" s="11">
        <v>0</v>
      </c>
      <c r="I97" s="11">
        <v>0</v>
      </c>
      <c r="J97" s="11">
        <v>0</v>
      </c>
      <c r="K97" s="11">
        <v>0</v>
      </c>
      <c r="L97" s="11">
        <v>0</v>
      </c>
      <c r="M97" s="11">
        <v>0</v>
      </c>
      <c r="N97" s="11">
        <v>0</v>
      </c>
      <c r="O97" s="11">
        <v>0</v>
      </c>
      <c r="P97" s="11">
        <v>0</v>
      </c>
      <c r="Q97" s="11">
        <v>0</v>
      </c>
      <c r="R97" s="11">
        <v>0</v>
      </c>
      <c r="S97" s="11">
        <v>0</v>
      </c>
      <c r="T97" s="11">
        <v>0</v>
      </c>
      <c r="U97" s="11">
        <v>0</v>
      </c>
      <c r="V97" s="11">
        <v>0</v>
      </c>
      <c r="W97" s="11">
        <v>0</v>
      </c>
      <c r="X97" s="11">
        <v>0</v>
      </c>
      <c r="Y97" s="11">
        <v>0</v>
      </c>
      <c r="Z97" s="11">
        <v>0</v>
      </c>
      <c r="AA97" s="11">
        <v>0</v>
      </c>
      <c r="AB97" s="11">
        <v>0</v>
      </c>
      <c r="AC97" s="11">
        <v>0</v>
      </c>
      <c r="AD97" s="11">
        <v>0</v>
      </c>
      <c r="AE97" s="11">
        <v>0</v>
      </c>
      <c r="AF97" s="11">
        <v>0</v>
      </c>
      <c r="AG97" s="11">
        <v>0</v>
      </c>
      <c r="AH97" s="11">
        <v>0</v>
      </c>
      <c r="AI97" s="11">
        <v>0</v>
      </c>
      <c r="AJ97" s="11">
        <v>0</v>
      </c>
      <c r="AK97" s="11">
        <v>0</v>
      </c>
      <c r="AL97" s="11">
        <v>0</v>
      </c>
      <c r="AM97" s="11">
        <v>0</v>
      </c>
      <c r="AN97" s="11">
        <v>0</v>
      </c>
      <c r="AO97" s="11">
        <v>0</v>
      </c>
      <c r="AP97" s="11">
        <v>0</v>
      </c>
      <c r="AQ97" s="11">
        <v>0</v>
      </c>
      <c r="AR97" s="11">
        <v>0</v>
      </c>
      <c r="AS97" s="11">
        <v>0</v>
      </c>
      <c r="AT97" s="11">
        <v>0</v>
      </c>
      <c r="AU97" s="11">
        <v>0</v>
      </c>
      <c r="AV97" s="11">
        <v>0</v>
      </c>
      <c r="AW97" s="11">
        <v>0</v>
      </c>
      <c r="AX97" s="11">
        <v>0</v>
      </c>
      <c r="AY97" s="11">
        <v>0</v>
      </c>
      <c r="AZ97" s="11">
        <v>0</v>
      </c>
      <c r="BA97" s="11">
        <v>0</v>
      </c>
      <c r="BB97" s="11">
        <v>0</v>
      </c>
      <c r="BC97" s="11">
        <v>0</v>
      </c>
      <c r="BD97" s="11">
        <v>0</v>
      </c>
      <c r="BE97" s="11">
        <v>0</v>
      </c>
      <c r="BF97" s="11">
        <v>0</v>
      </c>
      <c r="BG97" s="11">
        <v>0</v>
      </c>
      <c r="BH97" s="11">
        <v>0</v>
      </c>
      <c r="BI97" s="11">
        <v>0</v>
      </c>
      <c r="BJ97" s="11">
        <v>0</v>
      </c>
      <c r="BK97" s="11">
        <v>0</v>
      </c>
      <c r="BL97" s="11">
        <v>0</v>
      </c>
      <c r="BM97" s="11">
        <v>0</v>
      </c>
      <c r="BN97" s="11">
        <v>0</v>
      </c>
      <c r="BO97" s="174"/>
      <c r="BP97" s="76" t="s">
        <v>16</v>
      </c>
      <c r="BQ97" s="84">
        <f>SUM(C97:BN97)</f>
        <v>0</v>
      </c>
      <c r="BR97" s="11">
        <v>0</v>
      </c>
      <c r="BS97" s="11">
        <v>0</v>
      </c>
      <c r="BT97" s="11">
        <v>0</v>
      </c>
      <c r="BU97" s="11">
        <v>0</v>
      </c>
      <c r="BV97" s="11">
        <v>0</v>
      </c>
      <c r="BW97" s="11">
        <v>0</v>
      </c>
      <c r="BX97" s="11">
        <v>0</v>
      </c>
      <c r="BY97" s="11">
        <v>0</v>
      </c>
      <c r="BZ97" s="11">
        <v>0</v>
      </c>
      <c r="CA97" s="11">
        <v>0</v>
      </c>
      <c r="CB97" s="11">
        <v>0</v>
      </c>
      <c r="CC97" s="11">
        <v>0</v>
      </c>
      <c r="CD97" s="11">
        <v>0</v>
      </c>
      <c r="CE97" s="11">
        <v>0</v>
      </c>
      <c r="CF97" s="11">
        <v>0</v>
      </c>
      <c r="CG97" s="11">
        <v>0</v>
      </c>
      <c r="CH97" s="11">
        <v>0</v>
      </c>
      <c r="CI97" s="175"/>
      <c r="CJ97" s="76" t="s">
        <v>16</v>
      </c>
      <c r="CK97" s="46">
        <f>SUM(BR97:CI97)</f>
        <v>0</v>
      </c>
      <c r="CL97" s="76" t="s">
        <v>16</v>
      </c>
      <c r="CM97" s="46">
        <f>SUM(CK97+BQ97)</f>
        <v>0</v>
      </c>
    </row>
    <row r="98" spans="1:92" x14ac:dyDescent="0.25">
      <c r="B98" s="329"/>
      <c r="C98" s="4"/>
      <c r="D98" s="11">
        <f t="shared" ref="D98:BN98" si="76">SUM((D95+D96)*D97)</f>
        <v>0</v>
      </c>
      <c r="E98" s="11">
        <f t="shared" si="76"/>
        <v>0</v>
      </c>
      <c r="F98" s="11">
        <f t="shared" si="76"/>
        <v>0</v>
      </c>
      <c r="G98" s="11">
        <f t="shared" si="76"/>
        <v>0</v>
      </c>
      <c r="H98" s="11">
        <f t="shared" si="76"/>
        <v>0</v>
      </c>
      <c r="I98" s="11">
        <f t="shared" si="76"/>
        <v>0</v>
      </c>
      <c r="J98" s="11">
        <f t="shared" si="76"/>
        <v>0</v>
      </c>
      <c r="K98" s="11">
        <f t="shared" si="76"/>
        <v>0</v>
      </c>
      <c r="L98" s="11">
        <f t="shared" si="76"/>
        <v>0</v>
      </c>
      <c r="M98" s="11">
        <f t="shared" si="76"/>
        <v>0</v>
      </c>
      <c r="N98" s="11">
        <f t="shared" si="76"/>
        <v>0</v>
      </c>
      <c r="O98" s="11">
        <f t="shared" si="76"/>
        <v>0</v>
      </c>
      <c r="P98" s="11">
        <f t="shared" si="76"/>
        <v>0</v>
      </c>
      <c r="Q98" s="11">
        <f t="shared" si="76"/>
        <v>0</v>
      </c>
      <c r="R98" s="11">
        <f t="shared" si="76"/>
        <v>0</v>
      </c>
      <c r="S98" s="11">
        <f t="shared" si="76"/>
        <v>0</v>
      </c>
      <c r="T98" s="11">
        <f t="shared" si="76"/>
        <v>0</v>
      </c>
      <c r="U98" s="11">
        <f t="shared" si="76"/>
        <v>0</v>
      </c>
      <c r="V98" s="11">
        <f t="shared" si="76"/>
        <v>0</v>
      </c>
      <c r="W98" s="11">
        <f t="shared" si="76"/>
        <v>0</v>
      </c>
      <c r="X98" s="11">
        <f t="shared" si="76"/>
        <v>0</v>
      </c>
      <c r="Y98" s="11">
        <f t="shared" si="76"/>
        <v>0</v>
      </c>
      <c r="Z98" s="11">
        <f t="shared" si="76"/>
        <v>0</v>
      </c>
      <c r="AA98" s="11">
        <f t="shared" si="76"/>
        <v>0</v>
      </c>
      <c r="AB98" s="11">
        <f t="shared" si="76"/>
        <v>0</v>
      </c>
      <c r="AC98" s="11">
        <f t="shared" si="76"/>
        <v>0</v>
      </c>
      <c r="AD98" s="11">
        <f t="shared" si="76"/>
        <v>0</v>
      </c>
      <c r="AE98" s="11">
        <f t="shared" si="76"/>
        <v>0</v>
      </c>
      <c r="AF98" s="11">
        <f t="shared" si="76"/>
        <v>0</v>
      </c>
      <c r="AG98" s="11">
        <f t="shared" si="76"/>
        <v>0</v>
      </c>
      <c r="AH98" s="11">
        <f t="shared" si="76"/>
        <v>0</v>
      </c>
      <c r="AI98" s="11">
        <f t="shared" si="76"/>
        <v>0</v>
      </c>
      <c r="AJ98" s="11">
        <f t="shared" si="76"/>
        <v>0</v>
      </c>
      <c r="AK98" s="11">
        <f t="shared" si="76"/>
        <v>0</v>
      </c>
      <c r="AL98" s="11">
        <f t="shared" si="76"/>
        <v>0</v>
      </c>
      <c r="AM98" s="11">
        <f t="shared" si="76"/>
        <v>0</v>
      </c>
      <c r="AN98" s="11">
        <f t="shared" si="76"/>
        <v>0</v>
      </c>
      <c r="AO98" s="11">
        <f t="shared" si="76"/>
        <v>0</v>
      </c>
      <c r="AP98" s="11">
        <f t="shared" si="76"/>
        <v>0</v>
      </c>
      <c r="AQ98" s="11">
        <f t="shared" si="76"/>
        <v>0</v>
      </c>
      <c r="AR98" s="11">
        <f t="shared" si="76"/>
        <v>0</v>
      </c>
      <c r="AS98" s="11">
        <f t="shared" si="76"/>
        <v>0</v>
      </c>
      <c r="AT98" s="11">
        <f t="shared" si="76"/>
        <v>0</v>
      </c>
      <c r="AU98" s="11">
        <f t="shared" si="76"/>
        <v>0</v>
      </c>
      <c r="AV98" s="11">
        <f t="shared" si="76"/>
        <v>0</v>
      </c>
      <c r="AW98" s="11">
        <f t="shared" si="76"/>
        <v>0</v>
      </c>
      <c r="AX98" s="11">
        <f t="shared" si="76"/>
        <v>0</v>
      </c>
      <c r="AY98" s="11">
        <f t="shared" si="76"/>
        <v>0</v>
      </c>
      <c r="AZ98" s="11">
        <f t="shared" si="76"/>
        <v>0</v>
      </c>
      <c r="BA98" s="11">
        <f t="shared" si="76"/>
        <v>0</v>
      </c>
      <c r="BB98" s="11">
        <f t="shared" si="76"/>
        <v>0</v>
      </c>
      <c r="BC98" s="11">
        <f t="shared" si="76"/>
        <v>0</v>
      </c>
      <c r="BD98" s="11">
        <f t="shared" si="76"/>
        <v>0</v>
      </c>
      <c r="BE98" s="11">
        <f t="shared" si="76"/>
        <v>0</v>
      </c>
      <c r="BF98" s="11">
        <f t="shared" si="76"/>
        <v>0</v>
      </c>
      <c r="BG98" s="11">
        <f t="shared" si="76"/>
        <v>0</v>
      </c>
      <c r="BH98" s="11">
        <f t="shared" si="76"/>
        <v>0</v>
      </c>
      <c r="BI98" s="11">
        <f t="shared" ref="BI98:BJ98" si="77">SUM((BI95+BI96)*BI97)</f>
        <v>0</v>
      </c>
      <c r="BJ98" s="11">
        <f t="shared" si="77"/>
        <v>0</v>
      </c>
      <c r="BK98" s="11">
        <f t="shared" si="76"/>
        <v>0</v>
      </c>
      <c r="BL98" s="11">
        <f t="shared" si="76"/>
        <v>0</v>
      </c>
      <c r="BM98" s="11">
        <f t="shared" si="76"/>
        <v>0</v>
      </c>
      <c r="BN98" s="11">
        <f t="shared" si="76"/>
        <v>0</v>
      </c>
      <c r="BO98" s="174"/>
      <c r="BP98" s="76" t="s">
        <v>27</v>
      </c>
      <c r="BQ98" s="84">
        <f>COUNTIF(D95:BN95,"&gt;0")</f>
        <v>0</v>
      </c>
      <c r="BR98" s="11">
        <f t="shared" ref="BR98:CH98" si="78">SUM((BR95+BR96)*BR97)</f>
        <v>0</v>
      </c>
      <c r="BS98" s="11">
        <f t="shared" si="78"/>
        <v>0</v>
      </c>
      <c r="BT98" s="11">
        <f t="shared" si="78"/>
        <v>0</v>
      </c>
      <c r="BU98" s="11">
        <f t="shared" si="78"/>
        <v>0</v>
      </c>
      <c r="BV98" s="11">
        <f t="shared" si="78"/>
        <v>0</v>
      </c>
      <c r="BW98" s="11">
        <f t="shared" si="78"/>
        <v>0</v>
      </c>
      <c r="BX98" s="11">
        <f t="shared" si="78"/>
        <v>0</v>
      </c>
      <c r="BY98" s="11">
        <f t="shared" si="78"/>
        <v>0</v>
      </c>
      <c r="BZ98" s="11">
        <f t="shared" si="78"/>
        <v>0</v>
      </c>
      <c r="CA98" s="11">
        <f t="shared" si="78"/>
        <v>0</v>
      </c>
      <c r="CB98" s="11">
        <f t="shared" si="78"/>
        <v>0</v>
      </c>
      <c r="CC98" s="11">
        <f t="shared" si="78"/>
        <v>0</v>
      </c>
      <c r="CD98" s="11">
        <f t="shared" si="78"/>
        <v>0</v>
      </c>
      <c r="CE98" s="11">
        <f t="shared" si="78"/>
        <v>0</v>
      </c>
      <c r="CF98" s="11">
        <f t="shared" si="78"/>
        <v>0</v>
      </c>
      <c r="CG98" s="11">
        <f t="shared" si="78"/>
        <v>0</v>
      </c>
      <c r="CH98" s="11">
        <f t="shared" si="78"/>
        <v>0</v>
      </c>
      <c r="CI98" s="175"/>
      <c r="CJ98" s="76" t="s">
        <v>28</v>
      </c>
      <c r="CK98" s="46">
        <f>COUNTIF(BR95:CH95,"&gt;0")</f>
        <v>0</v>
      </c>
      <c r="CL98" s="76" t="s">
        <v>27</v>
      </c>
      <c r="CM98" s="46">
        <f>SUM(CK98+BQ98)</f>
        <v>0</v>
      </c>
    </row>
    <row r="99" spans="1:92" ht="12.6" customHeight="1" x14ac:dyDescent="0.25">
      <c r="A99" s="5">
        <v>24</v>
      </c>
      <c r="B99" s="327">
        <f>VLOOKUP(A99,'Numéro licences'!$A$4:$B$32,2)</f>
        <v>0</v>
      </c>
      <c r="C99" s="66" t="s">
        <v>4</v>
      </c>
      <c r="D99" s="11"/>
      <c r="E99" s="11"/>
      <c r="F99" s="11"/>
      <c r="G99" s="11"/>
      <c r="H99" s="11"/>
      <c r="I99" s="166"/>
      <c r="J99" s="11"/>
      <c r="K99" s="11"/>
      <c r="L99" s="11"/>
      <c r="M99" s="11"/>
      <c r="N99" s="11"/>
      <c r="O99" s="11"/>
      <c r="P99" s="11"/>
      <c r="Q99" s="11"/>
      <c r="R99" s="11"/>
      <c r="S99" s="167"/>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68">
        <f>SUM(D99:BN99)</f>
        <v>0</v>
      </c>
      <c r="BP99" s="76" t="s">
        <v>14</v>
      </c>
      <c r="BQ99" s="82">
        <f>SUM(BO99+BO100)</f>
        <v>0</v>
      </c>
      <c r="BR99" s="40"/>
      <c r="BS99" s="40"/>
      <c r="BT99" s="40"/>
      <c r="BU99" s="40"/>
      <c r="BV99" s="40"/>
      <c r="BW99" s="40"/>
      <c r="BX99" s="40"/>
      <c r="BY99" s="40"/>
      <c r="BZ99" s="40"/>
      <c r="CA99" s="40"/>
      <c r="CB99" s="40"/>
      <c r="CC99" s="40"/>
      <c r="CD99" s="40"/>
      <c r="CE99" s="40"/>
      <c r="CF99" s="40"/>
      <c r="CG99" s="40"/>
      <c r="CH99" s="40"/>
      <c r="CI99" s="40">
        <f>SUM(BR99:CH99)</f>
        <v>0</v>
      </c>
      <c r="CJ99" s="76" t="s">
        <v>14</v>
      </c>
      <c r="CK99" s="41">
        <f>SUM(CI99+CI100)</f>
        <v>0</v>
      </c>
      <c r="CL99" s="76" t="s">
        <v>14</v>
      </c>
      <c r="CM99" s="28">
        <f>SUM(BQ99+CK99)</f>
        <v>0</v>
      </c>
    </row>
    <row r="100" spans="1:92" x14ac:dyDescent="0.25">
      <c r="A100" s="34"/>
      <c r="B100" s="328"/>
      <c r="C100" s="66" t="s">
        <v>5</v>
      </c>
      <c r="D100" s="11"/>
      <c r="E100" s="11"/>
      <c r="F100" s="11"/>
      <c r="G100" s="11"/>
      <c r="H100" s="11"/>
      <c r="I100" s="11"/>
      <c r="J100" s="11"/>
      <c r="K100" s="11"/>
      <c r="L100" s="11"/>
      <c r="M100" s="11"/>
      <c r="N100" s="11"/>
      <c r="O100" s="11"/>
      <c r="P100" s="11"/>
      <c r="Q100" s="11"/>
      <c r="R100" s="11"/>
      <c r="S100" s="167"/>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68">
        <f>SUM(D100:BN100)</f>
        <v>0</v>
      </c>
      <c r="BP100" s="76" t="s">
        <v>15</v>
      </c>
      <c r="BQ100" s="83">
        <f>SUM(D102:BN102)</f>
        <v>0</v>
      </c>
      <c r="BR100" s="40"/>
      <c r="BS100" s="40"/>
      <c r="BT100" s="40"/>
      <c r="BU100" s="40"/>
      <c r="BV100" s="40"/>
      <c r="BW100" s="40"/>
      <c r="BX100" s="40"/>
      <c r="BY100" s="40"/>
      <c r="BZ100" s="40"/>
      <c r="CA100" s="40"/>
      <c r="CB100" s="40"/>
      <c r="CC100" s="40"/>
      <c r="CD100" s="40"/>
      <c r="CE100" s="40"/>
      <c r="CF100" s="40"/>
      <c r="CG100" s="40"/>
      <c r="CH100" s="40"/>
      <c r="CI100" s="40">
        <f>SUM(BR100:CH100)</f>
        <v>0</v>
      </c>
      <c r="CJ100" s="76" t="s">
        <v>15</v>
      </c>
      <c r="CK100" s="70">
        <f>SUM(BR102:CH102)</f>
        <v>0</v>
      </c>
      <c r="CL100" s="76" t="s">
        <v>15</v>
      </c>
      <c r="CM100" s="71">
        <f>SUM(CK100+BQ100)</f>
        <v>0</v>
      </c>
    </row>
    <row r="101" spans="1:92" x14ac:dyDescent="0.25">
      <c r="B101" s="328"/>
      <c r="C101" s="4"/>
      <c r="D101" s="11">
        <v>0</v>
      </c>
      <c r="E101" s="11">
        <v>0</v>
      </c>
      <c r="F101" s="11">
        <v>0</v>
      </c>
      <c r="G101" s="11">
        <v>0</v>
      </c>
      <c r="H101" s="11">
        <v>0</v>
      </c>
      <c r="I101" s="11">
        <v>0</v>
      </c>
      <c r="J101" s="11">
        <v>0</v>
      </c>
      <c r="K101" s="11">
        <v>0</v>
      </c>
      <c r="L101" s="11">
        <v>0</v>
      </c>
      <c r="M101" s="11">
        <v>0</v>
      </c>
      <c r="N101" s="11">
        <v>0</v>
      </c>
      <c r="O101" s="11">
        <v>0</v>
      </c>
      <c r="P101" s="11">
        <v>0</v>
      </c>
      <c r="Q101" s="11">
        <v>0</v>
      </c>
      <c r="R101" s="11">
        <v>0</v>
      </c>
      <c r="S101" s="11">
        <v>0</v>
      </c>
      <c r="T101" s="11">
        <v>0</v>
      </c>
      <c r="U101" s="11">
        <v>0</v>
      </c>
      <c r="V101" s="11">
        <v>0</v>
      </c>
      <c r="W101" s="11">
        <v>0</v>
      </c>
      <c r="X101" s="11">
        <v>0</v>
      </c>
      <c r="Y101" s="11">
        <v>0</v>
      </c>
      <c r="Z101" s="11">
        <v>0</v>
      </c>
      <c r="AA101" s="11">
        <v>0</v>
      </c>
      <c r="AB101" s="11">
        <v>0</v>
      </c>
      <c r="AC101" s="11">
        <v>0</v>
      </c>
      <c r="AD101" s="11">
        <v>0</v>
      </c>
      <c r="AE101" s="11">
        <v>0</v>
      </c>
      <c r="AF101" s="11">
        <v>0</v>
      </c>
      <c r="AG101" s="11">
        <v>0</v>
      </c>
      <c r="AH101" s="11">
        <v>0</v>
      </c>
      <c r="AI101" s="11">
        <v>0</v>
      </c>
      <c r="AJ101" s="11">
        <v>0</v>
      </c>
      <c r="AK101" s="11">
        <v>0</v>
      </c>
      <c r="AL101" s="11">
        <v>0</v>
      </c>
      <c r="AM101" s="11">
        <v>0</v>
      </c>
      <c r="AN101" s="11">
        <v>0</v>
      </c>
      <c r="AO101" s="11">
        <v>0</v>
      </c>
      <c r="AP101" s="11">
        <v>0</v>
      </c>
      <c r="AQ101" s="11">
        <v>0</v>
      </c>
      <c r="AR101" s="11">
        <v>0</v>
      </c>
      <c r="AS101" s="11">
        <v>0</v>
      </c>
      <c r="AT101" s="11">
        <v>0</v>
      </c>
      <c r="AU101" s="11">
        <v>0</v>
      </c>
      <c r="AV101" s="11">
        <v>0</v>
      </c>
      <c r="AW101" s="11">
        <v>0</v>
      </c>
      <c r="AX101" s="11">
        <v>0</v>
      </c>
      <c r="AY101" s="11">
        <v>0</v>
      </c>
      <c r="AZ101" s="11">
        <v>0</v>
      </c>
      <c r="BA101" s="11">
        <v>0</v>
      </c>
      <c r="BB101" s="11">
        <v>0</v>
      </c>
      <c r="BC101" s="11">
        <v>0</v>
      </c>
      <c r="BD101" s="11">
        <v>0</v>
      </c>
      <c r="BE101" s="11">
        <v>0</v>
      </c>
      <c r="BF101" s="11">
        <v>0</v>
      </c>
      <c r="BG101" s="11">
        <v>0</v>
      </c>
      <c r="BH101" s="11">
        <v>0</v>
      </c>
      <c r="BI101" s="11">
        <v>0</v>
      </c>
      <c r="BJ101" s="11">
        <v>0</v>
      </c>
      <c r="BK101" s="11">
        <v>0</v>
      </c>
      <c r="BL101" s="11">
        <v>0</v>
      </c>
      <c r="BM101" s="11">
        <v>0</v>
      </c>
      <c r="BN101" s="11">
        <v>0</v>
      </c>
      <c r="BO101" s="174"/>
      <c r="BP101" s="76" t="s">
        <v>16</v>
      </c>
      <c r="BQ101" s="84">
        <f>SUM(C101:BN101)</f>
        <v>0</v>
      </c>
      <c r="BR101" s="11">
        <v>0</v>
      </c>
      <c r="BS101" s="11">
        <v>0</v>
      </c>
      <c r="BT101" s="11">
        <v>0</v>
      </c>
      <c r="BU101" s="11">
        <v>0</v>
      </c>
      <c r="BV101" s="11">
        <v>0</v>
      </c>
      <c r="BW101" s="11">
        <v>0</v>
      </c>
      <c r="BX101" s="11">
        <v>0</v>
      </c>
      <c r="BY101" s="11">
        <v>0</v>
      </c>
      <c r="BZ101" s="11">
        <v>0</v>
      </c>
      <c r="CA101" s="11">
        <v>0</v>
      </c>
      <c r="CB101" s="11">
        <v>0</v>
      </c>
      <c r="CC101" s="11">
        <v>0</v>
      </c>
      <c r="CD101" s="11">
        <v>0</v>
      </c>
      <c r="CE101" s="11">
        <v>0</v>
      </c>
      <c r="CF101" s="11">
        <v>0</v>
      </c>
      <c r="CG101" s="11">
        <v>0</v>
      </c>
      <c r="CH101" s="11">
        <v>0</v>
      </c>
      <c r="CI101" s="175"/>
      <c r="CJ101" s="76" t="s">
        <v>16</v>
      </c>
      <c r="CK101" s="46">
        <f>SUM(BR101:CI101)</f>
        <v>0</v>
      </c>
      <c r="CL101" s="76" t="s">
        <v>16</v>
      </c>
      <c r="CM101" s="46">
        <f>SUM(CK101+BQ101)</f>
        <v>0</v>
      </c>
    </row>
    <row r="102" spans="1:92" x14ac:dyDescent="0.25">
      <c r="B102" s="329"/>
      <c r="C102" s="4"/>
      <c r="D102" s="11">
        <f t="shared" ref="D102:BN102" si="79">SUM((D99+D100)*D101)</f>
        <v>0</v>
      </c>
      <c r="E102" s="11">
        <f t="shared" si="79"/>
        <v>0</v>
      </c>
      <c r="F102" s="11">
        <f t="shared" si="79"/>
        <v>0</v>
      </c>
      <c r="G102" s="11">
        <f t="shared" si="79"/>
        <v>0</v>
      </c>
      <c r="H102" s="11">
        <f t="shared" si="79"/>
        <v>0</v>
      </c>
      <c r="I102" s="11">
        <f t="shared" si="79"/>
        <v>0</v>
      </c>
      <c r="J102" s="11">
        <f t="shared" si="79"/>
        <v>0</v>
      </c>
      <c r="K102" s="11">
        <f t="shared" si="79"/>
        <v>0</v>
      </c>
      <c r="L102" s="11">
        <f t="shared" si="79"/>
        <v>0</v>
      </c>
      <c r="M102" s="11">
        <f t="shared" si="79"/>
        <v>0</v>
      </c>
      <c r="N102" s="11">
        <f t="shared" si="79"/>
        <v>0</v>
      </c>
      <c r="O102" s="11">
        <f t="shared" si="79"/>
        <v>0</v>
      </c>
      <c r="P102" s="11">
        <f t="shared" si="79"/>
        <v>0</v>
      </c>
      <c r="Q102" s="11">
        <f t="shared" si="79"/>
        <v>0</v>
      </c>
      <c r="R102" s="11">
        <f t="shared" si="79"/>
        <v>0</v>
      </c>
      <c r="S102" s="11">
        <f t="shared" si="79"/>
        <v>0</v>
      </c>
      <c r="T102" s="11">
        <f t="shared" si="79"/>
        <v>0</v>
      </c>
      <c r="U102" s="11">
        <f t="shared" si="79"/>
        <v>0</v>
      </c>
      <c r="V102" s="11">
        <f t="shared" si="79"/>
        <v>0</v>
      </c>
      <c r="W102" s="11">
        <f t="shared" si="79"/>
        <v>0</v>
      </c>
      <c r="X102" s="11">
        <f t="shared" si="79"/>
        <v>0</v>
      </c>
      <c r="Y102" s="11">
        <f t="shared" si="79"/>
        <v>0</v>
      </c>
      <c r="Z102" s="11">
        <f t="shared" si="79"/>
        <v>0</v>
      </c>
      <c r="AA102" s="11">
        <f t="shared" si="79"/>
        <v>0</v>
      </c>
      <c r="AB102" s="11">
        <f t="shared" si="79"/>
        <v>0</v>
      </c>
      <c r="AC102" s="11">
        <f t="shared" si="79"/>
        <v>0</v>
      </c>
      <c r="AD102" s="11">
        <f t="shared" si="79"/>
        <v>0</v>
      </c>
      <c r="AE102" s="11">
        <f t="shared" si="79"/>
        <v>0</v>
      </c>
      <c r="AF102" s="11">
        <f t="shared" si="79"/>
        <v>0</v>
      </c>
      <c r="AG102" s="11">
        <f t="shared" si="79"/>
        <v>0</v>
      </c>
      <c r="AH102" s="11">
        <f t="shared" si="79"/>
        <v>0</v>
      </c>
      <c r="AI102" s="11">
        <f t="shared" si="79"/>
        <v>0</v>
      </c>
      <c r="AJ102" s="11">
        <f t="shared" si="79"/>
        <v>0</v>
      </c>
      <c r="AK102" s="11">
        <f t="shared" si="79"/>
        <v>0</v>
      </c>
      <c r="AL102" s="11">
        <f t="shared" si="79"/>
        <v>0</v>
      </c>
      <c r="AM102" s="11">
        <f t="shared" si="79"/>
        <v>0</v>
      </c>
      <c r="AN102" s="11">
        <f t="shared" si="79"/>
        <v>0</v>
      </c>
      <c r="AO102" s="11">
        <f t="shared" si="79"/>
        <v>0</v>
      </c>
      <c r="AP102" s="11">
        <f t="shared" si="79"/>
        <v>0</v>
      </c>
      <c r="AQ102" s="11">
        <f t="shared" si="79"/>
        <v>0</v>
      </c>
      <c r="AR102" s="11">
        <f t="shared" si="79"/>
        <v>0</v>
      </c>
      <c r="AS102" s="11">
        <f t="shared" si="79"/>
        <v>0</v>
      </c>
      <c r="AT102" s="11">
        <f t="shared" si="79"/>
        <v>0</v>
      </c>
      <c r="AU102" s="11">
        <f t="shared" si="79"/>
        <v>0</v>
      </c>
      <c r="AV102" s="11">
        <f t="shared" si="79"/>
        <v>0</v>
      </c>
      <c r="AW102" s="11">
        <f t="shared" si="79"/>
        <v>0</v>
      </c>
      <c r="AX102" s="11">
        <f t="shared" si="79"/>
        <v>0</v>
      </c>
      <c r="AY102" s="11">
        <f t="shared" si="79"/>
        <v>0</v>
      </c>
      <c r="AZ102" s="11">
        <f t="shared" si="79"/>
        <v>0</v>
      </c>
      <c r="BA102" s="11">
        <f t="shared" si="79"/>
        <v>0</v>
      </c>
      <c r="BB102" s="11">
        <f t="shared" si="79"/>
        <v>0</v>
      </c>
      <c r="BC102" s="11">
        <f t="shared" si="79"/>
        <v>0</v>
      </c>
      <c r="BD102" s="11">
        <f t="shared" si="79"/>
        <v>0</v>
      </c>
      <c r="BE102" s="11">
        <f t="shared" si="79"/>
        <v>0</v>
      </c>
      <c r="BF102" s="11">
        <f t="shared" si="79"/>
        <v>0</v>
      </c>
      <c r="BG102" s="11">
        <f t="shared" si="79"/>
        <v>0</v>
      </c>
      <c r="BH102" s="11">
        <f t="shared" si="79"/>
        <v>0</v>
      </c>
      <c r="BI102" s="11">
        <f t="shared" ref="BI102:BJ102" si="80">SUM((BI99+BI100)*BI101)</f>
        <v>0</v>
      </c>
      <c r="BJ102" s="11">
        <f t="shared" si="80"/>
        <v>0</v>
      </c>
      <c r="BK102" s="11">
        <f t="shared" si="79"/>
        <v>0</v>
      </c>
      <c r="BL102" s="11">
        <f t="shared" si="79"/>
        <v>0</v>
      </c>
      <c r="BM102" s="11">
        <f t="shared" si="79"/>
        <v>0</v>
      </c>
      <c r="BN102" s="11">
        <f t="shared" si="79"/>
        <v>0</v>
      </c>
      <c r="BO102" s="174"/>
      <c r="BP102" s="76" t="s">
        <v>27</v>
      </c>
      <c r="BQ102" s="84">
        <f>COUNTIF(D99:BN99,"&gt;0")</f>
        <v>0</v>
      </c>
      <c r="BR102" s="11">
        <f t="shared" ref="BR102:CH102" si="81">SUM((BR99+BR100)*BR101)</f>
        <v>0</v>
      </c>
      <c r="BS102" s="11">
        <f t="shared" si="81"/>
        <v>0</v>
      </c>
      <c r="BT102" s="11">
        <f t="shared" si="81"/>
        <v>0</v>
      </c>
      <c r="BU102" s="11">
        <f t="shared" si="81"/>
        <v>0</v>
      </c>
      <c r="BV102" s="11">
        <f t="shared" si="81"/>
        <v>0</v>
      </c>
      <c r="BW102" s="11">
        <f t="shared" si="81"/>
        <v>0</v>
      </c>
      <c r="BX102" s="11">
        <f t="shared" si="81"/>
        <v>0</v>
      </c>
      <c r="BY102" s="11">
        <f t="shared" si="81"/>
        <v>0</v>
      </c>
      <c r="BZ102" s="11">
        <f t="shared" si="81"/>
        <v>0</v>
      </c>
      <c r="CA102" s="11">
        <f t="shared" si="81"/>
        <v>0</v>
      </c>
      <c r="CB102" s="11">
        <f t="shared" si="81"/>
        <v>0</v>
      </c>
      <c r="CC102" s="11">
        <f t="shared" si="81"/>
        <v>0</v>
      </c>
      <c r="CD102" s="11">
        <f t="shared" si="81"/>
        <v>0</v>
      </c>
      <c r="CE102" s="11">
        <f t="shared" si="81"/>
        <v>0</v>
      </c>
      <c r="CF102" s="11">
        <f t="shared" si="81"/>
        <v>0</v>
      </c>
      <c r="CG102" s="11">
        <f t="shared" si="81"/>
        <v>0</v>
      </c>
      <c r="CH102" s="11">
        <f t="shared" si="81"/>
        <v>0</v>
      </c>
      <c r="CI102" s="175"/>
      <c r="CJ102" s="76" t="s">
        <v>28</v>
      </c>
      <c r="CK102" s="46">
        <f>COUNTIF(BR99:CH99,"&gt;0")</f>
        <v>0</v>
      </c>
      <c r="CL102" s="76" t="s">
        <v>27</v>
      </c>
      <c r="CM102" s="46">
        <f>SUM(CK102+BQ102)</f>
        <v>0</v>
      </c>
    </row>
    <row r="103" spans="1:92" x14ac:dyDescent="0.25">
      <c r="A103" s="5">
        <v>25</v>
      </c>
      <c r="B103" s="327">
        <f>VLOOKUP(A103,'Numéro licences'!$A$4:$B$32,2)</f>
        <v>0</v>
      </c>
      <c r="C103" s="66" t="s">
        <v>4</v>
      </c>
      <c r="D103" s="11"/>
      <c r="E103" s="11"/>
      <c r="F103" s="11"/>
      <c r="G103" s="11"/>
      <c r="H103" s="11"/>
      <c r="I103" s="166"/>
      <c r="J103" s="11"/>
      <c r="K103" s="11"/>
      <c r="L103" s="11"/>
      <c r="M103" s="11"/>
      <c r="N103" s="11"/>
      <c r="O103" s="11"/>
      <c r="P103" s="11"/>
      <c r="Q103" s="11"/>
      <c r="R103" s="11"/>
      <c r="S103" s="167"/>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68">
        <f>SUM(D103:BN103)</f>
        <v>0</v>
      </c>
      <c r="BP103" s="76" t="s">
        <v>14</v>
      </c>
      <c r="BQ103" s="82">
        <f>SUM(BO103+BO104)</f>
        <v>0</v>
      </c>
      <c r="BR103" s="40"/>
      <c r="BS103" s="40"/>
      <c r="BT103" s="40"/>
      <c r="BU103" s="40"/>
      <c r="BV103" s="40"/>
      <c r="BW103" s="40"/>
      <c r="BX103" s="40"/>
      <c r="BY103" s="40"/>
      <c r="BZ103" s="40"/>
      <c r="CA103" s="40"/>
      <c r="CB103" s="40"/>
      <c r="CC103" s="40"/>
      <c r="CD103" s="40"/>
      <c r="CE103" s="40"/>
      <c r="CF103" s="40"/>
      <c r="CG103" s="40"/>
      <c r="CH103" s="40"/>
      <c r="CI103" s="40">
        <f>SUM(BR103:CH103)</f>
        <v>0</v>
      </c>
      <c r="CJ103" s="76" t="s">
        <v>14</v>
      </c>
      <c r="CK103" s="41">
        <f>SUM(CI103+CI104)</f>
        <v>0</v>
      </c>
      <c r="CL103" s="76" t="s">
        <v>14</v>
      </c>
      <c r="CM103" s="28">
        <f>SUM(BQ103+CK103)</f>
        <v>0</v>
      </c>
      <c r="CN103" s="31"/>
    </row>
    <row r="104" spans="1:92" x14ac:dyDescent="0.25">
      <c r="A104" s="34"/>
      <c r="B104" s="328"/>
      <c r="C104" s="66" t="s">
        <v>5</v>
      </c>
      <c r="D104" s="11"/>
      <c r="E104" s="11"/>
      <c r="F104" s="11"/>
      <c r="G104" s="11"/>
      <c r="H104" s="11"/>
      <c r="I104" s="11"/>
      <c r="J104" s="11"/>
      <c r="K104" s="11"/>
      <c r="L104" s="11"/>
      <c r="M104" s="11"/>
      <c r="N104" s="11"/>
      <c r="O104" s="11"/>
      <c r="P104" s="11"/>
      <c r="Q104" s="11"/>
      <c r="R104" s="11"/>
      <c r="S104" s="167"/>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68">
        <f>SUM(D104:BN104)</f>
        <v>0</v>
      </c>
      <c r="BP104" s="76" t="s">
        <v>15</v>
      </c>
      <c r="BQ104" s="83">
        <f>SUM(D106:BN106)</f>
        <v>0</v>
      </c>
      <c r="BR104" s="40"/>
      <c r="BS104" s="40"/>
      <c r="BT104" s="40"/>
      <c r="BU104" s="40"/>
      <c r="BV104" s="40"/>
      <c r="BW104" s="40"/>
      <c r="BX104" s="40"/>
      <c r="BY104" s="40"/>
      <c r="BZ104" s="40"/>
      <c r="CA104" s="40"/>
      <c r="CB104" s="40"/>
      <c r="CC104" s="40"/>
      <c r="CD104" s="40"/>
      <c r="CE104" s="40"/>
      <c r="CF104" s="40"/>
      <c r="CG104" s="40"/>
      <c r="CH104" s="40"/>
      <c r="CI104" s="40">
        <f>SUM(BR104:CH104)</f>
        <v>0</v>
      </c>
      <c r="CJ104" s="76" t="s">
        <v>15</v>
      </c>
      <c r="CK104" s="70">
        <f>SUM(BR106:CH106)</f>
        <v>0</v>
      </c>
      <c r="CL104" s="76" t="s">
        <v>15</v>
      </c>
      <c r="CM104" s="71">
        <f>SUM(CK104+BQ104)</f>
        <v>0</v>
      </c>
      <c r="CN104" s="31"/>
    </row>
    <row r="105" spans="1:92" x14ac:dyDescent="0.25">
      <c r="B105" s="328"/>
      <c r="C105" s="4"/>
      <c r="D105" s="11">
        <v>0</v>
      </c>
      <c r="E105" s="11">
        <v>0</v>
      </c>
      <c r="F105" s="11">
        <v>0</v>
      </c>
      <c r="G105" s="11">
        <v>0</v>
      </c>
      <c r="H105" s="11">
        <v>0</v>
      </c>
      <c r="I105" s="11">
        <v>0</v>
      </c>
      <c r="J105" s="11">
        <v>0</v>
      </c>
      <c r="K105" s="11">
        <v>0</v>
      </c>
      <c r="L105" s="11">
        <v>0</v>
      </c>
      <c r="M105" s="11">
        <v>0</v>
      </c>
      <c r="N105" s="11">
        <v>0</v>
      </c>
      <c r="O105" s="11">
        <v>0</v>
      </c>
      <c r="P105" s="11">
        <v>0</v>
      </c>
      <c r="Q105" s="11">
        <v>0</v>
      </c>
      <c r="R105" s="11">
        <v>0</v>
      </c>
      <c r="S105" s="11">
        <v>0</v>
      </c>
      <c r="T105" s="11">
        <v>0</v>
      </c>
      <c r="U105" s="11">
        <v>0</v>
      </c>
      <c r="V105" s="11">
        <v>0</v>
      </c>
      <c r="W105" s="11">
        <v>0</v>
      </c>
      <c r="X105" s="11">
        <v>0</v>
      </c>
      <c r="Y105" s="11">
        <v>0</v>
      </c>
      <c r="Z105" s="11">
        <v>0</v>
      </c>
      <c r="AA105" s="11">
        <v>0</v>
      </c>
      <c r="AB105" s="11">
        <v>0</v>
      </c>
      <c r="AC105" s="11">
        <v>0</v>
      </c>
      <c r="AD105" s="11">
        <v>0</v>
      </c>
      <c r="AE105" s="11">
        <v>0</v>
      </c>
      <c r="AF105" s="11">
        <v>0</v>
      </c>
      <c r="AG105" s="11">
        <v>0</v>
      </c>
      <c r="AH105" s="11">
        <v>0</v>
      </c>
      <c r="AI105" s="11">
        <v>0</v>
      </c>
      <c r="AJ105" s="11">
        <v>0</v>
      </c>
      <c r="AK105" s="11">
        <v>0</v>
      </c>
      <c r="AL105" s="11">
        <v>0</v>
      </c>
      <c r="AM105" s="11">
        <v>0</v>
      </c>
      <c r="AN105" s="11">
        <v>0</v>
      </c>
      <c r="AO105" s="11">
        <v>0</v>
      </c>
      <c r="AP105" s="11">
        <v>0</v>
      </c>
      <c r="AQ105" s="11">
        <v>0</v>
      </c>
      <c r="AR105" s="11">
        <v>0</v>
      </c>
      <c r="AS105" s="11">
        <v>0</v>
      </c>
      <c r="AT105" s="11">
        <v>0</v>
      </c>
      <c r="AU105" s="11">
        <v>0</v>
      </c>
      <c r="AV105" s="11">
        <v>0</v>
      </c>
      <c r="AW105" s="11">
        <v>0</v>
      </c>
      <c r="AX105" s="11">
        <v>0</v>
      </c>
      <c r="AY105" s="11">
        <v>0</v>
      </c>
      <c r="AZ105" s="11">
        <v>0</v>
      </c>
      <c r="BA105" s="11">
        <v>0</v>
      </c>
      <c r="BB105" s="11">
        <v>0</v>
      </c>
      <c r="BC105" s="11">
        <v>0</v>
      </c>
      <c r="BD105" s="11">
        <v>0</v>
      </c>
      <c r="BE105" s="11">
        <v>0</v>
      </c>
      <c r="BF105" s="11">
        <v>0</v>
      </c>
      <c r="BG105" s="11">
        <v>0</v>
      </c>
      <c r="BH105" s="11">
        <v>0</v>
      </c>
      <c r="BI105" s="11">
        <v>0</v>
      </c>
      <c r="BJ105" s="11">
        <v>0</v>
      </c>
      <c r="BK105" s="11">
        <v>0</v>
      </c>
      <c r="BL105" s="11">
        <v>0</v>
      </c>
      <c r="BM105" s="11">
        <v>0</v>
      </c>
      <c r="BN105" s="11">
        <v>0</v>
      </c>
      <c r="BO105" s="174"/>
      <c r="BP105" s="76" t="s">
        <v>16</v>
      </c>
      <c r="BQ105" s="84">
        <f>SUM(C105:BN105)</f>
        <v>0</v>
      </c>
      <c r="BR105" s="11">
        <v>0</v>
      </c>
      <c r="BS105" s="11">
        <v>0</v>
      </c>
      <c r="BT105" s="11">
        <v>0</v>
      </c>
      <c r="BU105" s="11">
        <v>0</v>
      </c>
      <c r="BV105" s="11">
        <v>0</v>
      </c>
      <c r="BW105" s="11">
        <v>0</v>
      </c>
      <c r="BX105" s="11">
        <v>0</v>
      </c>
      <c r="BY105" s="11">
        <v>0</v>
      </c>
      <c r="BZ105" s="11">
        <v>0</v>
      </c>
      <c r="CA105" s="11">
        <v>0</v>
      </c>
      <c r="CB105" s="11">
        <v>0</v>
      </c>
      <c r="CC105" s="11">
        <v>0</v>
      </c>
      <c r="CD105" s="11">
        <v>0</v>
      </c>
      <c r="CE105" s="11">
        <v>0</v>
      </c>
      <c r="CF105" s="11">
        <v>0</v>
      </c>
      <c r="CG105" s="11">
        <v>0</v>
      </c>
      <c r="CH105" s="11">
        <v>0</v>
      </c>
      <c r="CI105" s="175"/>
      <c r="CJ105" s="76" t="s">
        <v>16</v>
      </c>
      <c r="CK105" s="46">
        <f>SUM(BR105:CI105)</f>
        <v>0</v>
      </c>
      <c r="CL105" s="76" t="s">
        <v>16</v>
      </c>
      <c r="CM105" s="46">
        <f>SUM(CK105+BQ105)</f>
        <v>0</v>
      </c>
      <c r="CN105" s="31"/>
    </row>
    <row r="106" spans="1:92" x14ac:dyDescent="0.25">
      <c r="B106" s="329"/>
      <c r="C106" s="4"/>
      <c r="D106" s="11">
        <f t="shared" ref="D106:BN106" si="82">SUM((D103+D104)*D105)</f>
        <v>0</v>
      </c>
      <c r="E106" s="11">
        <f t="shared" si="82"/>
        <v>0</v>
      </c>
      <c r="F106" s="11">
        <f t="shared" si="82"/>
        <v>0</v>
      </c>
      <c r="G106" s="11">
        <f t="shared" si="82"/>
        <v>0</v>
      </c>
      <c r="H106" s="11">
        <f t="shared" si="82"/>
        <v>0</v>
      </c>
      <c r="I106" s="11">
        <f t="shared" si="82"/>
        <v>0</v>
      </c>
      <c r="J106" s="11">
        <f t="shared" si="82"/>
        <v>0</v>
      </c>
      <c r="K106" s="11">
        <f t="shared" si="82"/>
        <v>0</v>
      </c>
      <c r="L106" s="11">
        <f t="shared" si="82"/>
        <v>0</v>
      </c>
      <c r="M106" s="11">
        <f t="shared" si="82"/>
        <v>0</v>
      </c>
      <c r="N106" s="11">
        <f t="shared" si="82"/>
        <v>0</v>
      </c>
      <c r="O106" s="11">
        <f t="shared" si="82"/>
        <v>0</v>
      </c>
      <c r="P106" s="11">
        <f t="shared" si="82"/>
        <v>0</v>
      </c>
      <c r="Q106" s="11">
        <f t="shared" si="82"/>
        <v>0</v>
      </c>
      <c r="R106" s="11">
        <f t="shared" si="82"/>
        <v>0</v>
      </c>
      <c r="S106" s="11">
        <f t="shared" si="82"/>
        <v>0</v>
      </c>
      <c r="T106" s="11">
        <f t="shared" si="82"/>
        <v>0</v>
      </c>
      <c r="U106" s="11">
        <f t="shared" si="82"/>
        <v>0</v>
      </c>
      <c r="V106" s="11">
        <f t="shared" si="82"/>
        <v>0</v>
      </c>
      <c r="W106" s="11">
        <f t="shared" si="82"/>
        <v>0</v>
      </c>
      <c r="X106" s="11">
        <f t="shared" si="82"/>
        <v>0</v>
      </c>
      <c r="Y106" s="11">
        <f t="shared" si="82"/>
        <v>0</v>
      </c>
      <c r="Z106" s="11">
        <f t="shared" si="82"/>
        <v>0</v>
      </c>
      <c r="AA106" s="11">
        <f t="shared" si="82"/>
        <v>0</v>
      </c>
      <c r="AB106" s="11">
        <f t="shared" si="82"/>
        <v>0</v>
      </c>
      <c r="AC106" s="11">
        <f t="shared" si="82"/>
        <v>0</v>
      </c>
      <c r="AD106" s="11">
        <f t="shared" si="82"/>
        <v>0</v>
      </c>
      <c r="AE106" s="11">
        <f t="shared" si="82"/>
        <v>0</v>
      </c>
      <c r="AF106" s="11">
        <f t="shared" si="82"/>
        <v>0</v>
      </c>
      <c r="AG106" s="11">
        <f t="shared" si="82"/>
        <v>0</v>
      </c>
      <c r="AH106" s="11">
        <f t="shared" si="82"/>
        <v>0</v>
      </c>
      <c r="AI106" s="11">
        <f t="shared" si="82"/>
        <v>0</v>
      </c>
      <c r="AJ106" s="11">
        <f t="shared" si="82"/>
        <v>0</v>
      </c>
      <c r="AK106" s="11">
        <f t="shared" si="82"/>
        <v>0</v>
      </c>
      <c r="AL106" s="11">
        <f t="shared" si="82"/>
        <v>0</v>
      </c>
      <c r="AM106" s="11">
        <f t="shared" si="82"/>
        <v>0</v>
      </c>
      <c r="AN106" s="11">
        <f t="shared" si="82"/>
        <v>0</v>
      </c>
      <c r="AO106" s="11">
        <f t="shared" si="82"/>
        <v>0</v>
      </c>
      <c r="AP106" s="11">
        <f t="shared" si="82"/>
        <v>0</v>
      </c>
      <c r="AQ106" s="11">
        <f t="shared" si="82"/>
        <v>0</v>
      </c>
      <c r="AR106" s="11">
        <f t="shared" si="82"/>
        <v>0</v>
      </c>
      <c r="AS106" s="11">
        <f t="shared" si="82"/>
        <v>0</v>
      </c>
      <c r="AT106" s="11">
        <f t="shared" si="82"/>
        <v>0</v>
      </c>
      <c r="AU106" s="11">
        <f t="shared" si="82"/>
        <v>0</v>
      </c>
      <c r="AV106" s="11">
        <f t="shared" si="82"/>
        <v>0</v>
      </c>
      <c r="AW106" s="11">
        <f t="shared" si="82"/>
        <v>0</v>
      </c>
      <c r="AX106" s="11">
        <f t="shared" si="82"/>
        <v>0</v>
      </c>
      <c r="AY106" s="11">
        <f t="shared" si="82"/>
        <v>0</v>
      </c>
      <c r="AZ106" s="11">
        <f t="shared" si="82"/>
        <v>0</v>
      </c>
      <c r="BA106" s="11">
        <f t="shared" si="82"/>
        <v>0</v>
      </c>
      <c r="BB106" s="11">
        <f t="shared" si="82"/>
        <v>0</v>
      </c>
      <c r="BC106" s="11">
        <f t="shared" si="82"/>
        <v>0</v>
      </c>
      <c r="BD106" s="11">
        <f t="shared" si="82"/>
        <v>0</v>
      </c>
      <c r="BE106" s="11">
        <f t="shared" si="82"/>
        <v>0</v>
      </c>
      <c r="BF106" s="11">
        <f t="shared" si="82"/>
        <v>0</v>
      </c>
      <c r="BG106" s="11">
        <f t="shared" si="82"/>
        <v>0</v>
      </c>
      <c r="BH106" s="11">
        <f t="shared" si="82"/>
        <v>0</v>
      </c>
      <c r="BI106" s="11">
        <f t="shared" ref="BI106:BJ106" si="83">SUM((BI103+BI104)*BI105)</f>
        <v>0</v>
      </c>
      <c r="BJ106" s="11">
        <f t="shared" si="83"/>
        <v>0</v>
      </c>
      <c r="BK106" s="11">
        <f t="shared" si="82"/>
        <v>0</v>
      </c>
      <c r="BL106" s="11">
        <f t="shared" si="82"/>
        <v>0</v>
      </c>
      <c r="BM106" s="11">
        <f t="shared" si="82"/>
        <v>0</v>
      </c>
      <c r="BN106" s="11">
        <f t="shared" si="82"/>
        <v>0</v>
      </c>
      <c r="BO106" s="174"/>
      <c r="BP106" s="76" t="s">
        <v>27</v>
      </c>
      <c r="BQ106" s="84">
        <f>COUNTIF(D103:BN103,"&gt;0")</f>
        <v>0</v>
      </c>
      <c r="BR106" s="11">
        <f t="shared" ref="BR106:CH106" si="84">SUM((BR103+BR104)*BR105)</f>
        <v>0</v>
      </c>
      <c r="BS106" s="11">
        <f t="shared" si="84"/>
        <v>0</v>
      </c>
      <c r="BT106" s="11">
        <f t="shared" si="84"/>
        <v>0</v>
      </c>
      <c r="BU106" s="11">
        <f t="shared" si="84"/>
        <v>0</v>
      </c>
      <c r="BV106" s="11">
        <f t="shared" si="84"/>
        <v>0</v>
      </c>
      <c r="BW106" s="11">
        <f t="shared" si="84"/>
        <v>0</v>
      </c>
      <c r="BX106" s="11">
        <f t="shared" si="84"/>
        <v>0</v>
      </c>
      <c r="BY106" s="11">
        <f t="shared" si="84"/>
        <v>0</v>
      </c>
      <c r="BZ106" s="11">
        <f t="shared" si="84"/>
        <v>0</v>
      </c>
      <c r="CA106" s="11">
        <f t="shared" si="84"/>
        <v>0</v>
      </c>
      <c r="CB106" s="11">
        <f t="shared" si="84"/>
        <v>0</v>
      </c>
      <c r="CC106" s="11">
        <f t="shared" si="84"/>
        <v>0</v>
      </c>
      <c r="CD106" s="11">
        <f t="shared" si="84"/>
        <v>0</v>
      </c>
      <c r="CE106" s="11">
        <f t="shared" si="84"/>
        <v>0</v>
      </c>
      <c r="CF106" s="11">
        <f t="shared" si="84"/>
        <v>0</v>
      </c>
      <c r="CG106" s="11">
        <f t="shared" si="84"/>
        <v>0</v>
      </c>
      <c r="CH106" s="11">
        <f t="shared" si="84"/>
        <v>0</v>
      </c>
      <c r="CI106" s="175"/>
      <c r="CJ106" s="76" t="s">
        <v>28</v>
      </c>
      <c r="CK106" s="46">
        <f>COUNTIF(BR103:CH103,"&gt;0")</f>
        <v>0</v>
      </c>
      <c r="CL106" s="76" t="s">
        <v>27</v>
      </c>
      <c r="CM106" s="46">
        <f>SUM(CK106+BQ106)</f>
        <v>0</v>
      </c>
      <c r="CN106" s="32"/>
    </row>
    <row r="107" spans="1:92" x14ac:dyDescent="0.25">
      <c r="A107" s="5">
        <v>26</v>
      </c>
      <c r="B107" s="327">
        <f>VLOOKUP(A107,'Numéro licences'!$A$4:$B$32,2)</f>
        <v>0</v>
      </c>
      <c r="C107" s="66" t="s">
        <v>4</v>
      </c>
      <c r="D107" s="11"/>
      <c r="E107" s="11"/>
      <c r="F107" s="11"/>
      <c r="G107" s="11"/>
      <c r="H107" s="11"/>
      <c r="I107" s="166"/>
      <c r="J107" s="11"/>
      <c r="K107" s="11"/>
      <c r="L107" s="11"/>
      <c r="M107" s="11"/>
      <c r="N107" s="11"/>
      <c r="O107" s="11"/>
      <c r="P107" s="11"/>
      <c r="Q107" s="11"/>
      <c r="R107" s="11"/>
      <c r="S107" s="167"/>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68">
        <f>SUM(D107:BN107)</f>
        <v>0</v>
      </c>
      <c r="BP107" s="76" t="s">
        <v>14</v>
      </c>
      <c r="BQ107" s="82">
        <f>SUM(BO107+BO108)</f>
        <v>0</v>
      </c>
      <c r="BR107" s="40"/>
      <c r="BS107" s="40"/>
      <c r="BT107" s="40"/>
      <c r="BU107" s="40"/>
      <c r="BV107" s="40"/>
      <c r="BW107" s="40"/>
      <c r="BX107" s="40"/>
      <c r="BY107" s="40"/>
      <c r="BZ107" s="40"/>
      <c r="CA107" s="40"/>
      <c r="CB107" s="40"/>
      <c r="CC107" s="40"/>
      <c r="CD107" s="40"/>
      <c r="CE107" s="40"/>
      <c r="CF107" s="40"/>
      <c r="CG107" s="40"/>
      <c r="CH107" s="40"/>
      <c r="CI107" s="40">
        <f>SUM(BR107:CH107)</f>
        <v>0</v>
      </c>
      <c r="CJ107" s="76" t="s">
        <v>14</v>
      </c>
      <c r="CK107" s="41">
        <f>SUM(CI107+CI108)</f>
        <v>0</v>
      </c>
      <c r="CL107" s="76" t="s">
        <v>14</v>
      </c>
      <c r="CM107" s="28">
        <f>SUM(BQ107+CK107)</f>
        <v>0</v>
      </c>
      <c r="CN107" s="32"/>
    </row>
    <row r="108" spans="1:92" x14ac:dyDescent="0.25">
      <c r="A108" s="34"/>
      <c r="B108" s="328"/>
      <c r="C108" s="66" t="s">
        <v>5</v>
      </c>
      <c r="D108" s="11"/>
      <c r="E108" s="11"/>
      <c r="F108" s="11"/>
      <c r="G108" s="11"/>
      <c r="H108" s="11"/>
      <c r="I108" s="11"/>
      <c r="J108" s="11"/>
      <c r="K108" s="11"/>
      <c r="L108" s="11"/>
      <c r="M108" s="11"/>
      <c r="N108" s="11"/>
      <c r="O108" s="11"/>
      <c r="P108" s="11"/>
      <c r="Q108" s="11"/>
      <c r="R108" s="11"/>
      <c r="S108" s="167"/>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68">
        <f>SUM(D108:BN108)</f>
        <v>0</v>
      </c>
      <c r="BP108" s="76" t="s">
        <v>15</v>
      </c>
      <c r="BQ108" s="83">
        <f>SUM(D110:BN110)</f>
        <v>0</v>
      </c>
      <c r="BR108" s="40"/>
      <c r="BS108" s="40"/>
      <c r="BT108" s="40"/>
      <c r="BU108" s="40"/>
      <c r="BV108" s="40"/>
      <c r="BW108" s="40"/>
      <c r="BX108" s="40"/>
      <c r="BY108" s="40"/>
      <c r="BZ108" s="40"/>
      <c r="CA108" s="40"/>
      <c r="CB108" s="40"/>
      <c r="CC108" s="40"/>
      <c r="CD108" s="40"/>
      <c r="CE108" s="40"/>
      <c r="CF108" s="40"/>
      <c r="CG108" s="40"/>
      <c r="CH108" s="40"/>
      <c r="CI108" s="40">
        <f>SUM(BR108:CH108)</f>
        <v>0</v>
      </c>
      <c r="CJ108" s="76" t="s">
        <v>15</v>
      </c>
      <c r="CK108" s="70">
        <f>SUM(BR110:CH110)</f>
        <v>0</v>
      </c>
      <c r="CL108" s="76" t="s">
        <v>15</v>
      </c>
      <c r="CM108" s="71">
        <f>SUM(CK108+BQ108)</f>
        <v>0</v>
      </c>
      <c r="CN108" s="32"/>
    </row>
    <row r="109" spans="1:92" x14ac:dyDescent="0.25">
      <c r="B109" s="328"/>
      <c r="C109" s="4"/>
      <c r="D109" s="11">
        <v>0</v>
      </c>
      <c r="E109" s="11">
        <v>0</v>
      </c>
      <c r="F109" s="11">
        <v>0</v>
      </c>
      <c r="G109" s="11">
        <v>0</v>
      </c>
      <c r="H109" s="11">
        <v>0</v>
      </c>
      <c r="I109" s="11">
        <v>0</v>
      </c>
      <c r="J109" s="11">
        <v>0</v>
      </c>
      <c r="K109" s="11">
        <v>0</v>
      </c>
      <c r="L109" s="11">
        <v>0</v>
      </c>
      <c r="M109" s="11">
        <v>0</v>
      </c>
      <c r="N109" s="11">
        <v>0</v>
      </c>
      <c r="O109" s="11">
        <v>0</v>
      </c>
      <c r="P109" s="11">
        <v>0</v>
      </c>
      <c r="Q109" s="11">
        <v>0</v>
      </c>
      <c r="R109" s="11">
        <v>0</v>
      </c>
      <c r="S109" s="11">
        <v>0</v>
      </c>
      <c r="T109" s="11">
        <v>0</v>
      </c>
      <c r="U109" s="11">
        <v>0</v>
      </c>
      <c r="V109" s="11">
        <v>0</v>
      </c>
      <c r="W109" s="11">
        <v>0</v>
      </c>
      <c r="X109" s="11">
        <v>0</v>
      </c>
      <c r="Y109" s="11">
        <v>0</v>
      </c>
      <c r="Z109" s="11">
        <v>0</v>
      </c>
      <c r="AA109" s="11">
        <v>0</v>
      </c>
      <c r="AB109" s="11">
        <v>0</v>
      </c>
      <c r="AC109" s="11">
        <v>0</v>
      </c>
      <c r="AD109" s="11">
        <v>0</v>
      </c>
      <c r="AE109" s="11">
        <v>0</v>
      </c>
      <c r="AF109" s="11">
        <v>0</v>
      </c>
      <c r="AG109" s="11">
        <v>0</v>
      </c>
      <c r="AH109" s="11">
        <v>0</v>
      </c>
      <c r="AI109" s="11">
        <v>0</v>
      </c>
      <c r="AJ109" s="11">
        <v>0</v>
      </c>
      <c r="AK109" s="11">
        <v>0</v>
      </c>
      <c r="AL109" s="11">
        <v>0</v>
      </c>
      <c r="AM109" s="11">
        <v>0</v>
      </c>
      <c r="AN109" s="11">
        <v>0</v>
      </c>
      <c r="AO109" s="11">
        <v>0</v>
      </c>
      <c r="AP109" s="11">
        <v>0</v>
      </c>
      <c r="AQ109" s="11">
        <v>0</v>
      </c>
      <c r="AR109" s="11">
        <v>0</v>
      </c>
      <c r="AS109" s="11">
        <v>0</v>
      </c>
      <c r="AT109" s="11">
        <v>0</v>
      </c>
      <c r="AU109" s="11">
        <v>0</v>
      </c>
      <c r="AV109" s="11">
        <v>0</v>
      </c>
      <c r="AW109" s="11">
        <v>0</v>
      </c>
      <c r="AX109" s="11">
        <v>0</v>
      </c>
      <c r="AY109" s="11">
        <v>0</v>
      </c>
      <c r="AZ109" s="11">
        <v>0</v>
      </c>
      <c r="BA109" s="11">
        <v>0</v>
      </c>
      <c r="BB109" s="11">
        <v>0</v>
      </c>
      <c r="BC109" s="11">
        <v>0</v>
      </c>
      <c r="BD109" s="11">
        <v>0</v>
      </c>
      <c r="BE109" s="11">
        <v>0</v>
      </c>
      <c r="BF109" s="11">
        <v>0</v>
      </c>
      <c r="BG109" s="11">
        <v>0</v>
      </c>
      <c r="BH109" s="11">
        <v>0</v>
      </c>
      <c r="BI109" s="11">
        <v>0</v>
      </c>
      <c r="BJ109" s="11">
        <v>0</v>
      </c>
      <c r="BK109" s="11">
        <v>0</v>
      </c>
      <c r="BL109" s="11">
        <v>0</v>
      </c>
      <c r="BM109" s="11">
        <v>0</v>
      </c>
      <c r="BN109" s="11">
        <v>0</v>
      </c>
      <c r="BO109" s="174"/>
      <c r="BP109" s="76" t="s">
        <v>16</v>
      </c>
      <c r="BQ109" s="84">
        <f>SUM(C109:BN109)</f>
        <v>0</v>
      </c>
      <c r="BR109" s="11">
        <v>0</v>
      </c>
      <c r="BS109" s="11">
        <v>0</v>
      </c>
      <c r="BT109" s="11">
        <v>0</v>
      </c>
      <c r="BU109" s="11">
        <v>0</v>
      </c>
      <c r="BV109" s="11">
        <v>0</v>
      </c>
      <c r="BW109" s="11">
        <v>0</v>
      </c>
      <c r="BX109" s="11">
        <v>0</v>
      </c>
      <c r="BY109" s="11">
        <v>0</v>
      </c>
      <c r="BZ109" s="11">
        <v>0</v>
      </c>
      <c r="CA109" s="11">
        <v>0</v>
      </c>
      <c r="CB109" s="11">
        <v>0</v>
      </c>
      <c r="CC109" s="11">
        <v>0</v>
      </c>
      <c r="CD109" s="11">
        <v>0</v>
      </c>
      <c r="CE109" s="11">
        <v>0</v>
      </c>
      <c r="CF109" s="11">
        <v>0</v>
      </c>
      <c r="CG109" s="11">
        <v>0</v>
      </c>
      <c r="CH109" s="11">
        <v>0</v>
      </c>
      <c r="CI109" s="175"/>
      <c r="CJ109" s="76" t="s">
        <v>16</v>
      </c>
      <c r="CK109" s="46">
        <f>SUM(BR109:CI109)</f>
        <v>0</v>
      </c>
      <c r="CL109" s="76" t="s">
        <v>16</v>
      </c>
      <c r="CM109" s="46">
        <f>SUM(CK109+BQ109)</f>
        <v>0</v>
      </c>
      <c r="CN109" s="32"/>
    </row>
    <row r="110" spans="1:92" x14ac:dyDescent="0.25">
      <c r="B110" s="329"/>
      <c r="C110" s="4"/>
      <c r="D110" s="11">
        <f t="shared" ref="D110:BN110" si="85">SUM((D107+D108)*D109)</f>
        <v>0</v>
      </c>
      <c r="E110" s="11">
        <f t="shared" si="85"/>
        <v>0</v>
      </c>
      <c r="F110" s="11">
        <f t="shared" si="85"/>
        <v>0</v>
      </c>
      <c r="G110" s="11">
        <f t="shared" si="85"/>
        <v>0</v>
      </c>
      <c r="H110" s="11">
        <f t="shared" si="85"/>
        <v>0</v>
      </c>
      <c r="I110" s="11">
        <f t="shared" si="85"/>
        <v>0</v>
      </c>
      <c r="J110" s="11">
        <f t="shared" si="85"/>
        <v>0</v>
      </c>
      <c r="K110" s="11">
        <f t="shared" si="85"/>
        <v>0</v>
      </c>
      <c r="L110" s="11">
        <f t="shared" si="85"/>
        <v>0</v>
      </c>
      <c r="M110" s="11">
        <f t="shared" si="85"/>
        <v>0</v>
      </c>
      <c r="N110" s="11">
        <f t="shared" si="85"/>
        <v>0</v>
      </c>
      <c r="O110" s="11">
        <f t="shared" si="85"/>
        <v>0</v>
      </c>
      <c r="P110" s="11">
        <f t="shared" si="85"/>
        <v>0</v>
      </c>
      <c r="Q110" s="11">
        <f t="shared" si="85"/>
        <v>0</v>
      </c>
      <c r="R110" s="11">
        <f t="shared" si="85"/>
        <v>0</v>
      </c>
      <c r="S110" s="11">
        <f t="shared" si="85"/>
        <v>0</v>
      </c>
      <c r="T110" s="11">
        <f t="shared" si="85"/>
        <v>0</v>
      </c>
      <c r="U110" s="11">
        <f t="shared" si="85"/>
        <v>0</v>
      </c>
      <c r="V110" s="11">
        <f t="shared" si="85"/>
        <v>0</v>
      </c>
      <c r="W110" s="11">
        <f t="shared" si="85"/>
        <v>0</v>
      </c>
      <c r="X110" s="11">
        <f t="shared" si="85"/>
        <v>0</v>
      </c>
      <c r="Y110" s="11">
        <f t="shared" si="85"/>
        <v>0</v>
      </c>
      <c r="Z110" s="11">
        <f t="shared" si="85"/>
        <v>0</v>
      </c>
      <c r="AA110" s="11">
        <f t="shared" si="85"/>
        <v>0</v>
      </c>
      <c r="AB110" s="11">
        <f t="shared" si="85"/>
        <v>0</v>
      </c>
      <c r="AC110" s="11">
        <f t="shared" si="85"/>
        <v>0</v>
      </c>
      <c r="AD110" s="11">
        <f t="shared" si="85"/>
        <v>0</v>
      </c>
      <c r="AE110" s="11">
        <f t="shared" si="85"/>
        <v>0</v>
      </c>
      <c r="AF110" s="11">
        <f t="shared" si="85"/>
        <v>0</v>
      </c>
      <c r="AG110" s="11">
        <f t="shared" si="85"/>
        <v>0</v>
      </c>
      <c r="AH110" s="11">
        <f t="shared" si="85"/>
        <v>0</v>
      </c>
      <c r="AI110" s="11">
        <f t="shared" si="85"/>
        <v>0</v>
      </c>
      <c r="AJ110" s="11">
        <f t="shared" si="85"/>
        <v>0</v>
      </c>
      <c r="AK110" s="11">
        <f t="shared" si="85"/>
        <v>0</v>
      </c>
      <c r="AL110" s="11">
        <f t="shared" si="85"/>
        <v>0</v>
      </c>
      <c r="AM110" s="11">
        <f t="shared" si="85"/>
        <v>0</v>
      </c>
      <c r="AN110" s="11">
        <f t="shared" si="85"/>
        <v>0</v>
      </c>
      <c r="AO110" s="11">
        <f t="shared" si="85"/>
        <v>0</v>
      </c>
      <c r="AP110" s="11">
        <f t="shared" si="85"/>
        <v>0</v>
      </c>
      <c r="AQ110" s="11">
        <f t="shared" si="85"/>
        <v>0</v>
      </c>
      <c r="AR110" s="11">
        <f t="shared" si="85"/>
        <v>0</v>
      </c>
      <c r="AS110" s="11">
        <f t="shared" si="85"/>
        <v>0</v>
      </c>
      <c r="AT110" s="11">
        <f t="shared" si="85"/>
        <v>0</v>
      </c>
      <c r="AU110" s="11">
        <f t="shared" si="85"/>
        <v>0</v>
      </c>
      <c r="AV110" s="11">
        <f t="shared" si="85"/>
        <v>0</v>
      </c>
      <c r="AW110" s="11">
        <f t="shared" si="85"/>
        <v>0</v>
      </c>
      <c r="AX110" s="11">
        <f t="shared" si="85"/>
        <v>0</v>
      </c>
      <c r="AY110" s="11">
        <f t="shared" si="85"/>
        <v>0</v>
      </c>
      <c r="AZ110" s="11">
        <f t="shared" si="85"/>
        <v>0</v>
      </c>
      <c r="BA110" s="11">
        <f t="shared" si="85"/>
        <v>0</v>
      </c>
      <c r="BB110" s="11">
        <f t="shared" si="85"/>
        <v>0</v>
      </c>
      <c r="BC110" s="11">
        <f t="shared" si="85"/>
        <v>0</v>
      </c>
      <c r="BD110" s="11">
        <f t="shared" si="85"/>
        <v>0</v>
      </c>
      <c r="BE110" s="11">
        <f t="shared" si="85"/>
        <v>0</v>
      </c>
      <c r="BF110" s="11">
        <f t="shared" si="85"/>
        <v>0</v>
      </c>
      <c r="BG110" s="11">
        <f t="shared" si="85"/>
        <v>0</v>
      </c>
      <c r="BH110" s="11">
        <f t="shared" si="85"/>
        <v>0</v>
      </c>
      <c r="BI110" s="11">
        <f t="shared" ref="BI110:BJ110" si="86">SUM((BI107+BI108)*BI109)</f>
        <v>0</v>
      </c>
      <c r="BJ110" s="11">
        <f t="shared" si="86"/>
        <v>0</v>
      </c>
      <c r="BK110" s="11">
        <f t="shared" si="85"/>
        <v>0</v>
      </c>
      <c r="BL110" s="11">
        <f t="shared" si="85"/>
        <v>0</v>
      </c>
      <c r="BM110" s="11">
        <f t="shared" si="85"/>
        <v>0</v>
      </c>
      <c r="BN110" s="11">
        <f t="shared" si="85"/>
        <v>0</v>
      </c>
      <c r="BO110" s="174"/>
      <c r="BP110" s="76" t="s">
        <v>27</v>
      </c>
      <c r="BQ110" s="84">
        <f>COUNTIF(D107:BN107,"&gt;0")</f>
        <v>0</v>
      </c>
      <c r="BR110" s="11">
        <f t="shared" ref="BR110:CH110" si="87">SUM((BR107+BR108)*BR109)</f>
        <v>0</v>
      </c>
      <c r="BS110" s="11">
        <f t="shared" si="87"/>
        <v>0</v>
      </c>
      <c r="BT110" s="11">
        <f t="shared" si="87"/>
        <v>0</v>
      </c>
      <c r="BU110" s="11">
        <f t="shared" si="87"/>
        <v>0</v>
      </c>
      <c r="BV110" s="11">
        <f t="shared" si="87"/>
        <v>0</v>
      </c>
      <c r="BW110" s="11">
        <f t="shared" si="87"/>
        <v>0</v>
      </c>
      <c r="BX110" s="11">
        <f t="shared" si="87"/>
        <v>0</v>
      </c>
      <c r="BY110" s="11">
        <f t="shared" si="87"/>
        <v>0</v>
      </c>
      <c r="BZ110" s="11">
        <f t="shared" si="87"/>
        <v>0</v>
      </c>
      <c r="CA110" s="11">
        <f t="shared" si="87"/>
        <v>0</v>
      </c>
      <c r="CB110" s="11">
        <f t="shared" si="87"/>
        <v>0</v>
      </c>
      <c r="CC110" s="11">
        <f t="shared" si="87"/>
        <v>0</v>
      </c>
      <c r="CD110" s="11">
        <f t="shared" si="87"/>
        <v>0</v>
      </c>
      <c r="CE110" s="11">
        <f t="shared" si="87"/>
        <v>0</v>
      </c>
      <c r="CF110" s="11">
        <f t="shared" si="87"/>
        <v>0</v>
      </c>
      <c r="CG110" s="11">
        <f t="shared" si="87"/>
        <v>0</v>
      </c>
      <c r="CH110" s="11">
        <f t="shared" si="87"/>
        <v>0</v>
      </c>
      <c r="CI110" s="175"/>
      <c r="CJ110" s="76" t="s">
        <v>28</v>
      </c>
      <c r="CK110" s="46">
        <f>COUNTIF(BR107:CH107,"&gt;0")</f>
        <v>0</v>
      </c>
      <c r="CL110" s="76" t="s">
        <v>27</v>
      </c>
      <c r="CM110" s="46">
        <f>SUM(CK110+BQ110)</f>
        <v>0</v>
      </c>
      <c r="CN110" s="32"/>
    </row>
    <row r="111" spans="1:92" x14ac:dyDescent="0.25">
      <c r="A111" s="5">
        <v>27</v>
      </c>
      <c r="B111" s="327">
        <f>VLOOKUP(A111,'Numéro licences'!$A$4:$B$32,2)</f>
        <v>0</v>
      </c>
      <c r="C111" s="66" t="s">
        <v>4</v>
      </c>
      <c r="D111" s="11"/>
      <c r="E111" s="11"/>
      <c r="F111" s="11"/>
      <c r="G111" s="11"/>
      <c r="H111" s="11"/>
      <c r="I111" s="166"/>
      <c r="J111" s="11"/>
      <c r="K111" s="11"/>
      <c r="L111" s="11"/>
      <c r="M111" s="11"/>
      <c r="N111" s="11"/>
      <c r="O111" s="11"/>
      <c r="P111" s="11"/>
      <c r="Q111" s="11"/>
      <c r="R111" s="11"/>
      <c r="S111" s="167"/>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68">
        <f>SUM(D111:BN111)</f>
        <v>0</v>
      </c>
      <c r="BP111" s="76" t="s">
        <v>14</v>
      </c>
      <c r="BQ111" s="82">
        <f>SUM(BO111+BO112)</f>
        <v>0</v>
      </c>
      <c r="BR111" s="40"/>
      <c r="BS111" s="40"/>
      <c r="BT111" s="40"/>
      <c r="BU111" s="40"/>
      <c r="BV111" s="40"/>
      <c r="BW111" s="40"/>
      <c r="BX111" s="40"/>
      <c r="BY111" s="40"/>
      <c r="BZ111" s="40"/>
      <c r="CA111" s="40"/>
      <c r="CB111" s="40"/>
      <c r="CC111" s="40"/>
      <c r="CD111" s="40"/>
      <c r="CE111" s="40"/>
      <c r="CF111" s="40"/>
      <c r="CG111" s="40"/>
      <c r="CH111" s="40"/>
      <c r="CI111" s="40">
        <f>SUM(BR111:CH111)</f>
        <v>0</v>
      </c>
      <c r="CJ111" s="76" t="s">
        <v>14</v>
      </c>
      <c r="CK111" s="41">
        <f>SUM(CI111+CI112)</f>
        <v>0</v>
      </c>
      <c r="CL111" s="76" t="s">
        <v>14</v>
      </c>
      <c r="CM111" s="28">
        <f>SUM(BQ111+CK111)</f>
        <v>0</v>
      </c>
      <c r="CN111" s="32"/>
    </row>
    <row r="112" spans="1:92" x14ac:dyDescent="0.25">
      <c r="A112" s="34"/>
      <c r="B112" s="328"/>
      <c r="C112" s="66" t="s">
        <v>5</v>
      </c>
      <c r="D112" s="11"/>
      <c r="E112" s="11"/>
      <c r="F112" s="11"/>
      <c r="G112" s="11"/>
      <c r="H112" s="11"/>
      <c r="I112" s="11"/>
      <c r="J112" s="11"/>
      <c r="K112" s="11"/>
      <c r="L112" s="11"/>
      <c r="M112" s="11"/>
      <c r="N112" s="11"/>
      <c r="O112" s="11"/>
      <c r="P112" s="11"/>
      <c r="Q112" s="11"/>
      <c r="R112" s="11"/>
      <c r="S112" s="167"/>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68">
        <f>SUM(D112:BN112)</f>
        <v>0</v>
      </c>
      <c r="BP112" s="76" t="s">
        <v>15</v>
      </c>
      <c r="BQ112" s="83">
        <f>SUM(D114:BN114)</f>
        <v>0</v>
      </c>
      <c r="BR112" s="40"/>
      <c r="BS112" s="40"/>
      <c r="BT112" s="40"/>
      <c r="BU112" s="40"/>
      <c r="BV112" s="40"/>
      <c r="BW112" s="40"/>
      <c r="BX112" s="40"/>
      <c r="BY112" s="40"/>
      <c r="BZ112" s="40"/>
      <c r="CA112" s="40"/>
      <c r="CB112" s="40"/>
      <c r="CC112" s="40"/>
      <c r="CD112" s="40"/>
      <c r="CE112" s="40"/>
      <c r="CF112" s="40"/>
      <c r="CG112" s="40"/>
      <c r="CH112" s="40"/>
      <c r="CI112" s="40">
        <f>SUM(BR112:CH112)</f>
        <v>0</v>
      </c>
      <c r="CJ112" s="76" t="s">
        <v>15</v>
      </c>
      <c r="CK112" s="70">
        <f>SUM(BR114:CH114)</f>
        <v>0</v>
      </c>
      <c r="CL112" s="76" t="s">
        <v>15</v>
      </c>
      <c r="CM112" s="71">
        <f>SUM(CK112+BQ112)</f>
        <v>0</v>
      </c>
      <c r="CN112" s="32"/>
    </row>
    <row r="113" spans="1:92" x14ac:dyDescent="0.25">
      <c r="B113" s="328"/>
      <c r="D113" s="11">
        <v>0</v>
      </c>
      <c r="E113" s="11">
        <v>0</v>
      </c>
      <c r="F113" s="11">
        <v>0</v>
      </c>
      <c r="G113" s="11">
        <v>0</v>
      </c>
      <c r="H113" s="11">
        <v>0</v>
      </c>
      <c r="I113" s="11">
        <v>0</v>
      </c>
      <c r="J113" s="11">
        <v>0</v>
      </c>
      <c r="K113" s="11">
        <v>0</v>
      </c>
      <c r="L113" s="11">
        <v>0</v>
      </c>
      <c r="M113" s="11">
        <v>0</v>
      </c>
      <c r="N113" s="11">
        <v>0</v>
      </c>
      <c r="O113" s="11">
        <v>0</v>
      </c>
      <c r="P113" s="11">
        <v>0</v>
      </c>
      <c r="Q113" s="11">
        <v>0</v>
      </c>
      <c r="R113" s="11">
        <v>0</v>
      </c>
      <c r="S113" s="11">
        <v>0</v>
      </c>
      <c r="T113" s="11">
        <v>0</v>
      </c>
      <c r="U113" s="11">
        <v>0</v>
      </c>
      <c r="V113" s="11">
        <v>0</v>
      </c>
      <c r="W113" s="11">
        <v>0</v>
      </c>
      <c r="X113" s="11">
        <v>0</v>
      </c>
      <c r="Y113" s="11">
        <v>0</v>
      </c>
      <c r="Z113" s="11">
        <v>0</v>
      </c>
      <c r="AA113" s="11">
        <v>0</v>
      </c>
      <c r="AB113" s="11">
        <v>0</v>
      </c>
      <c r="AC113" s="11">
        <v>0</v>
      </c>
      <c r="AD113" s="11">
        <v>0</v>
      </c>
      <c r="AE113" s="11">
        <v>0</v>
      </c>
      <c r="AF113" s="11">
        <v>0</v>
      </c>
      <c r="AG113" s="11">
        <v>0</v>
      </c>
      <c r="AH113" s="11">
        <v>0</v>
      </c>
      <c r="AI113" s="11">
        <v>0</v>
      </c>
      <c r="AJ113" s="11">
        <v>0</v>
      </c>
      <c r="AK113" s="11">
        <v>0</v>
      </c>
      <c r="AL113" s="11">
        <v>0</v>
      </c>
      <c r="AM113" s="11">
        <v>0</v>
      </c>
      <c r="AN113" s="11">
        <v>0</v>
      </c>
      <c r="AO113" s="11">
        <v>0</v>
      </c>
      <c r="AP113" s="11">
        <v>0</v>
      </c>
      <c r="AQ113" s="11">
        <v>0</v>
      </c>
      <c r="AR113" s="11">
        <v>0</v>
      </c>
      <c r="AS113" s="11">
        <v>0</v>
      </c>
      <c r="AT113" s="11">
        <v>0</v>
      </c>
      <c r="AU113" s="11">
        <v>0</v>
      </c>
      <c r="AV113" s="11">
        <v>0</v>
      </c>
      <c r="AW113" s="11">
        <v>0</v>
      </c>
      <c r="AX113" s="11">
        <v>0</v>
      </c>
      <c r="AY113" s="11">
        <v>0</v>
      </c>
      <c r="AZ113" s="11">
        <v>0</v>
      </c>
      <c r="BA113" s="11">
        <v>0</v>
      </c>
      <c r="BB113" s="11">
        <v>0</v>
      </c>
      <c r="BC113" s="11">
        <v>0</v>
      </c>
      <c r="BD113" s="11">
        <v>0</v>
      </c>
      <c r="BE113" s="11">
        <v>0</v>
      </c>
      <c r="BF113" s="11">
        <v>0</v>
      </c>
      <c r="BG113" s="11">
        <v>0</v>
      </c>
      <c r="BH113" s="11">
        <v>0</v>
      </c>
      <c r="BI113" s="11">
        <v>0</v>
      </c>
      <c r="BJ113" s="11">
        <v>0</v>
      </c>
      <c r="BK113" s="11">
        <v>0</v>
      </c>
      <c r="BL113" s="11">
        <v>0</v>
      </c>
      <c r="BM113" s="11">
        <v>0</v>
      </c>
      <c r="BN113" s="11">
        <v>0</v>
      </c>
      <c r="BO113" s="174"/>
      <c r="BP113" s="76" t="s">
        <v>16</v>
      </c>
      <c r="BQ113" s="84">
        <f>SUM(C113:BN113)</f>
        <v>0</v>
      </c>
      <c r="BR113" s="11">
        <v>0</v>
      </c>
      <c r="BS113" s="11">
        <v>0</v>
      </c>
      <c r="BT113" s="11">
        <v>0</v>
      </c>
      <c r="BU113" s="11">
        <v>0</v>
      </c>
      <c r="BV113" s="11">
        <v>0</v>
      </c>
      <c r="BW113" s="11">
        <v>0</v>
      </c>
      <c r="BX113" s="11">
        <v>0</v>
      </c>
      <c r="BY113" s="11">
        <v>0</v>
      </c>
      <c r="BZ113" s="11">
        <v>0</v>
      </c>
      <c r="CA113" s="11">
        <v>0</v>
      </c>
      <c r="CB113" s="11">
        <v>0</v>
      </c>
      <c r="CC113" s="11">
        <v>0</v>
      </c>
      <c r="CD113" s="11">
        <v>0</v>
      </c>
      <c r="CE113" s="11">
        <v>0</v>
      </c>
      <c r="CF113" s="11">
        <v>0</v>
      </c>
      <c r="CG113" s="11">
        <v>0</v>
      </c>
      <c r="CH113" s="11">
        <v>0</v>
      </c>
      <c r="CI113" s="175"/>
      <c r="CJ113" s="76" t="s">
        <v>16</v>
      </c>
      <c r="CK113" s="46">
        <f>SUM(BR113:CI113)</f>
        <v>0</v>
      </c>
      <c r="CL113" s="76" t="s">
        <v>16</v>
      </c>
      <c r="CM113" s="46">
        <f>SUM(CK113+BQ113)</f>
        <v>0</v>
      </c>
      <c r="CN113" s="32"/>
    </row>
    <row r="114" spans="1:92" x14ac:dyDescent="0.25">
      <c r="B114" s="329"/>
      <c r="C114" s="4"/>
      <c r="D114" s="11">
        <f t="shared" ref="D114:BN114" si="88">SUM((D111+D112)*D113)</f>
        <v>0</v>
      </c>
      <c r="E114" s="11">
        <f t="shared" si="88"/>
        <v>0</v>
      </c>
      <c r="F114" s="11">
        <f t="shared" si="88"/>
        <v>0</v>
      </c>
      <c r="G114" s="11">
        <f t="shared" si="88"/>
        <v>0</v>
      </c>
      <c r="H114" s="11">
        <f t="shared" si="88"/>
        <v>0</v>
      </c>
      <c r="I114" s="11">
        <f t="shared" si="88"/>
        <v>0</v>
      </c>
      <c r="J114" s="11">
        <f t="shared" si="88"/>
        <v>0</v>
      </c>
      <c r="K114" s="11">
        <f t="shared" si="88"/>
        <v>0</v>
      </c>
      <c r="L114" s="11">
        <f t="shared" si="88"/>
        <v>0</v>
      </c>
      <c r="M114" s="11">
        <f t="shared" si="88"/>
        <v>0</v>
      </c>
      <c r="N114" s="11">
        <f t="shared" si="88"/>
        <v>0</v>
      </c>
      <c r="O114" s="11">
        <f t="shared" si="88"/>
        <v>0</v>
      </c>
      <c r="P114" s="11">
        <f t="shared" si="88"/>
        <v>0</v>
      </c>
      <c r="Q114" s="11">
        <f t="shared" si="88"/>
        <v>0</v>
      </c>
      <c r="R114" s="11">
        <f t="shared" si="88"/>
        <v>0</v>
      </c>
      <c r="S114" s="11">
        <f t="shared" si="88"/>
        <v>0</v>
      </c>
      <c r="T114" s="11">
        <f t="shared" si="88"/>
        <v>0</v>
      </c>
      <c r="U114" s="11">
        <f t="shared" si="88"/>
        <v>0</v>
      </c>
      <c r="V114" s="11">
        <f t="shared" si="88"/>
        <v>0</v>
      </c>
      <c r="W114" s="11">
        <f t="shared" si="88"/>
        <v>0</v>
      </c>
      <c r="X114" s="11">
        <f t="shared" si="88"/>
        <v>0</v>
      </c>
      <c r="Y114" s="11">
        <f t="shared" si="88"/>
        <v>0</v>
      </c>
      <c r="Z114" s="11">
        <f t="shared" si="88"/>
        <v>0</v>
      </c>
      <c r="AA114" s="11">
        <f t="shared" si="88"/>
        <v>0</v>
      </c>
      <c r="AB114" s="11">
        <f t="shared" si="88"/>
        <v>0</v>
      </c>
      <c r="AC114" s="11">
        <f t="shared" si="88"/>
        <v>0</v>
      </c>
      <c r="AD114" s="11">
        <f t="shared" si="88"/>
        <v>0</v>
      </c>
      <c r="AE114" s="11">
        <f t="shared" si="88"/>
        <v>0</v>
      </c>
      <c r="AF114" s="11">
        <f t="shared" si="88"/>
        <v>0</v>
      </c>
      <c r="AG114" s="11">
        <f t="shared" si="88"/>
        <v>0</v>
      </c>
      <c r="AH114" s="11">
        <f t="shared" si="88"/>
        <v>0</v>
      </c>
      <c r="AI114" s="11">
        <f t="shared" si="88"/>
        <v>0</v>
      </c>
      <c r="AJ114" s="11">
        <f t="shared" si="88"/>
        <v>0</v>
      </c>
      <c r="AK114" s="11">
        <f t="shared" si="88"/>
        <v>0</v>
      </c>
      <c r="AL114" s="11">
        <f t="shared" si="88"/>
        <v>0</v>
      </c>
      <c r="AM114" s="11">
        <f t="shared" si="88"/>
        <v>0</v>
      </c>
      <c r="AN114" s="11">
        <f t="shared" si="88"/>
        <v>0</v>
      </c>
      <c r="AO114" s="11">
        <f t="shared" si="88"/>
        <v>0</v>
      </c>
      <c r="AP114" s="11">
        <f t="shared" si="88"/>
        <v>0</v>
      </c>
      <c r="AQ114" s="11">
        <f t="shared" si="88"/>
        <v>0</v>
      </c>
      <c r="AR114" s="11">
        <f t="shared" si="88"/>
        <v>0</v>
      </c>
      <c r="AS114" s="11">
        <f t="shared" si="88"/>
        <v>0</v>
      </c>
      <c r="AT114" s="11">
        <f t="shared" si="88"/>
        <v>0</v>
      </c>
      <c r="AU114" s="11">
        <f t="shared" si="88"/>
        <v>0</v>
      </c>
      <c r="AV114" s="11">
        <f t="shared" si="88"/>
        <v>0</v>
      </c>
      <c r="AW114" s="11">
        <f t="shared" si="88"/>
        <v>0</v>
      </c>
      <c r="AX114" s="11">
        <f t="shared" si="88"/>
        <v>0</v>
      </c>
      <c r="AY114" s="11">
        <f t="shared" si="88"/>
        <v>0</v>
      </c>
      <c r="AZ114" s="11">
        <f t="shared" si="88"/>
        <v>0</v>
      </c>
      <c r="BA114" s="11">
        <f t="shared" si="88"/>
        <v>0</v>
      </c>
      <c r="BB114" s="11">
        <f t="shared" si="88"/>
        <v>0</v>
      </c>
      <c r="BC114" s="11">
        <f t="shared" si="88"/>
        <v>0</v>
      </c>
      <c r="BD114" s="11">
        <f t="shared" si="88"/>
        <v>0</v>
      </c>
      <c r="BE114" s="11">
        <f t="shared" si="88"/>
        <v>0</v>
      </c>
      <c r="BF114" s="11">
        <f t="shared" si="88"/>
        <v>0</v>
      </c>
      <c r="BG114" s="11">
        <f t="shared" si="88"/>
        <v>0</v>
      </c>
      <c r="BH114" s="11">
        <f t="shared" si="88"/>
        <v>0</v>
      </c>
      <c r="BI114" s="11">
        <f t="shared" ref="BI114:BJ114" si="89">SUM((BI111+BI112)*BI113)</f>
        <v>0</v>
      </c>
      <c r="BJ114" s="11">
        <f t="shared" si="89"/>
        <v>0</v>
      </c>
      <c r="BK114" s="11">
        <f t="shared" si="88"/>
        <v>0</v>
      </c>
      <c r="BL114" s="11">
        <f t="shared" si="88"/>
        <v>0</v>
      </c>
      <c r="BM114" s="11">
        <f t="shared" si="88"/>
        <v>0</v>
      </c>
      <c r="BN114" s="11">
        <f t="shared" si="88"/>
        <v>0</v>
      </c>
      <c r="BO114" s="174"/>
      <c r="BP114" s="76" t="s">
        <v>27</v>
      </c>
      <c r="BQ114" s="84">
        <f>COUNTIF(D111:BN111,"&gt;0")</f>
        <v>0</v>
      </c>
      <c r="BR114" s="11">
        <f t="shared" ref="BR114:CH114" si="90">SUM((BR111+BR112)*BR113)</f>
        <v>0</v>
      </c>
      <c r="BS114" s="11">
        <f t="shared" si="90"/>
        <v>0</v>
      </c>
      <c r="BT114" s="11">
        <f t="shared" si="90"/>
        <v>0</v>
      </c>
      <c r="BU114" s="11">
        <f t="shared" si="90"/>
        <v>0</v>
      </c>
      <c r="BV114" s="11">
        <f t="shared" si="90"/>
        <v>0</v>
      </c>
      <c r="BW114" s="11">
        <f t="shared" si="90"/>
        <v>0</v>
      </c>
      <c r="BX114" s="11">
        <f t="shared" si="90"/>
        <v>0</v>
      </c>
      <c r="BY114" s="11">
        <f t="shared" si="90"/>
        <v>0</v>
      </c>
      <c r="BZ114" s="11">
        <f t="shared" si="90"/>
        <v>0</v>
      </c>
      <c r="CA114" s="11">
        <f t="shared" si="90"/>
        <v>0</v>
      </c>
      <c r="CB114" s="11">
        <f t="shared" si="90"/>
        <v>0</v>
      </c>
      <c r="CC114" s="11">
        <f t="shared" si="90"/>
        <v>0</v>
      </c>
      <c r="CD114" s="11">
        <f t="shared" si="90"/>
        <v>0</v>
      </c>
      <c r="CE114" s="11">
        <f t="shared" si="90"/>
        <v>0</v>
      </c>
      <c r="CF114" s="11">
        <f t="shared" si="90"/>
        <v>0</v>
      </c>
      <c r="CG114" s="11">
        <f t="shared" si="90"/>
        <v>0</v>
      </c>
      <c r="CH114" s="11">
        <f t="shared" si="90"/>
        <v>0</v>
      </c>
      <c r="CI114" s="175"/>
      <c r="CJ114" s="76" t="s">
        <v>28</v>
      </c>
      <c r="CK114" s="46">
        <f>COUNTIF(BR111:CH111,"&gt;0")</f>
        <v>0</v>
      </c>
      <c r="CL114" s="76" t="s">
        <v>27</v>
      </c>
      <c r="CM114" s="46">
        <f>SUM(CK114+BQ114)</f>
        <v>0</v>
      </c>
      <c r="CN114" s="32"/>
    </row>
    <row r="115" spans="1:92" x14ac:dyDescent="0.25">
      <c r="A115" s="5">
        <v>28</v>
      </c>
      <c r="B115" s="327">
        <f>VLOOKUP(A115,'Numéro licences'!$A$4:$B$32,2)</f>
        <v>0</v>
      </c>
      <c r="C115" s="66" t="s">
        <v>4</v>
      </c>
      <c r="D115" s="11"/>
      <c r="E115" s="11"/>
      <c r="F115" s="11"/>
      <c r="G115" s="11"/>
      <c r="H115" s="11"/>
      <c r="I115" s="166"/>
      <c r="J115" s="11"/>
      <c r="K115" s="11"/>
      <c r="L115" s="11"/>
      <c r="M115" s="11"/>
      <c r="N115" s="11"/>
      <c r="O115" s="11"/>
      <c r="P115" s="11"/>
      <c r="Q115" s="11"/>
      <c r="R115" s="11"/>
      <c r="S115" s="167"/>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68">
        <f>SUM(D115:BN115)</f>
        <v>0</v>
      </c>
      <c r="BP115" s="76" t="s">
        <v>14</v>
      </c>
      <c r="BQ115" s="82">
        <f>SUM(BO115+BO116)</f>
        <v>0</v>
      </c>
      <c r="BR115" s="40"/>
      <c r="BS115" s="40"/>
      <c r="BT115" s="40"/>
      <c r="BU115" s="40"/>
      <c r="BV115" s="40"/>
      <c r="BW115" s="40"/>
      <c r="BX115" s="40"/>
      <c r="BY115" s="40"/>
      <c r="BZ115" s="40"/>
      <c r="CA115" s="40"/>
      <c r="CB115" s="40"/>
      <c r="CC115" s="40"/>
      <c r="CD115" s="40"/>
      <c r="CE115" s="40"/>
      <c r="CF115" s="40"/>
      <c r="CG115" s="40"/>
      <c r="CH115" s="40"/>
      <c r="CI115" s="40">
        <f>SUM(BR115:CH115)</f>
        <v>0</v>
      </c>
      <c r="CJ115" s="76" t="s">
        <v>14</v>
      </c>
      <c r="CK115" s="41">
        <f>SUM(CI115+CI116)</f>
        <v>0</v>
      </c>
      <c r="CL115" s="76" t="s">
        <v>14</v>
      </c>
      <c r="CM115" s="28">
        <f>SUM(BQ115+CK115)</f>
        <v>0</v>
      </c>
      <c r="CN115" s="32"/>
    </row>
    <row r="116" spans="1:92" x14ac:dyDescent="0.25">
      <c r="A116" s="34"/>
      <c r="B116" s="328"/>
      <c r="C116" s="66" t="s">
        <v>5</v>
      </c>
      <c r="D116" s="11"/>
      <c r="E116" s="11"/>
      <c r="F116" s="11"/>
      <c r="G116" s="11"/>
      <c r="H116" s="11"/>
      <c r="I116" s="11"/>
      <c r="J116" s="11"/>
      <c r="K116" s="11"/>
      <c r="L116" s="11"/>
      <c r="M116" s="11"/>
      <c r="N116" s="11"/>
      <c r="O116" s="11"/>
      <c r="P116" s="11"/>
      <c r="Q116" s="11"/>
      <c r="R116" s="11"/>
      <c r="S116" s="167"/>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68">
        <f>SUM(D116:BN116)</f>
        <v>0</v>
      </c>
      <c r="BP116" s="76" t="s">
        <v>15</v>
      </c>
      <c r="BQ116" s="83">
        <f>SUM(D118:BN118)</f>
        <v>0</v>
      </c>
      <c r="BR116" s="40"/>
      <c r="BS116" s="40"/>
      <c r="BT116" s="40"/>
      <c r="BU116" s="40"/>
      <c r="BV116" s="40"/>
      <c r="BW116" s="40"/>
      <c r="BX116" s="40"/>
      <c r="BY116" s="40"/>
      <c r="BZ116" s="40"/>
      <c r="CA116" s="40"/>
      <c r="CB116" s="40"/>
      <c r="CC116" s="40"/>
      <c r="CD116" s="40"/>
      <c r="CE116" s="40"/>
      <c r="CF116" s="40"/>
      <c r="CG116" s="40"/>
      <c r="CH116" s="40"/>
      <c r="CI116" s="40">
        <f>SUM(BR116:CH116)</f>
        <v>0</v>
      </c>
      <c r="CJ116" s="76" t="s">
        <v>15</v>
      </c>
      <c r="CK116" s="70">
        <f>SUM(BR118:CH118)</f>
        <v>0</v>
      </c>
      <c r="CL116" s="76" t="s">
        <v>15</v>
      </c>
      <c r="CM116" s="71">
        <f>SUM(CK116+BQ116)</f>
        <v>0</v>
      </c>
      <c r="CN116" s="32"/>
    </row>
    <row r="117" spans="1:92" x14ac:dyDescent="0.25">
      <c r="B117" s="328"/>
      <c r="C117" s="4"/>
      <c r="D117" s="11">
        <v>0</v>
      </c>
      <c r="E117" s="11">
        <v>0</v>
      </c>
      <c r="F117" s="11">
        <v>0</v>
      </c>
      <c r="G117" s="11">
        <v>0</v>
      </c>
      <c r="H117" s="11">
        <v>0</v>
      </c>
      <c r="I117" s="11">
        <v>0</v>
      </c>
      <c r="J117" s="11">
        <v>0</v>
      </c>
      <c r="K117" s="11">
        <v>0</v>
      </c>
      <c r="L117" s="11">
        <v>0</v>
      </c>
      <c r="M117" s="11">
        <v>0</v>
      </c>
      <c r="N117" s="11">
        <v>0</v>
      </c>
      <c r="O117" s="11">
        <v>0</v>
      </c>
      <c r="P117" s="11">
        <v>0</v>
      </c>
      <c r="Q117" s="11">
        <v>0</v>
      </c>
      <c r="R117" s="11">
        <v>0</v>
      </c>
      <c r="S117" s="11">
        <v>0</v>
      </c>
      <c r="T117" s="11">
        <v>0</v>
      </c>
      <c r="U117" s="11">
        <v>0</v>
      </c>
      <c r="V117" s="11">
        <v>0</v>
      </c>
      <c r="W117" s="11">
        <v>0</v>
      </c>
      <c r="X117" s="11">
        <v>0</v>
      </c>
      <c r="Y117" s="11">
        <v>0</v>
      </c>
      <c r="Z117" s="11">
        <v>0</v>
      </c>
      <c r="AA117" s="11">
        <v>0</v>
      </c>
      <c r="AB117" s="11">
        <v>0</v>
      </c>
      <c r="AC117" s="11">
        <v>0</v>
      </c>
      <c r="AD117" s="11">
        <v>0</v>
      </c>
      <c r="AE117" s="11">
        <v>0</v>
      </c>
      <c r="AF117" s="11">
        <v>0</v>
      </c>
      <c r="AG117" s="11">
        <v>0</v>
      </c>
      <c r="AH117" s="11">
        <v>0</v>
      </c>
      <c r="AI117" s="11">
        <v>0</v>
      </c>
      <c r="AJ117" s="11">
        <v>0</v>
      </c>
      <c r="AK117" s="11">
        <v>0</v>
      </c>
      <c r="AL117" s="11">
        <v>0</v>
      </c>
      <c r="AM117" s="11">
        <v>0</v>
      </c>
      <c r="AN117" s="11">
        <v>0</v>
      </c>
      <c r="AO117" s="11">
        <v>0</v>
      </c>
      <c r="AP117" s="11">
        <v>0</v>
      </c>
      <c r="AQ117" s="11">
        <v>0</v>
      </c>
      <c r="AR117" s="11">
        <v>0</v>
      </c>
      <c r="AS117" s="11">
        <v>0</v>
      </c>
      <c r="AT117" s="11">
        <v>0</v>
      </c>
      <c r="AU117" s="11">
        <v>0</v>
      </c>
      <c r="AV117" s="11">
        <v>0</v>
      </c>
      <c r="AW117" s="11">
        <v>0</v>
      </c>
      <c r="AX117" s="11">
        <v>0</v>
      </c>
      <c r="AY117" s="11">
        <v>0</v>
      </c>
      <c r="AZ117" s="11">
        <v>0</v>
      </c>
      <c r="BA117" s="11">
        <v>0</v>
      </c>
      <c r="BB117" s="11">
        <v>0</v>
      </c>
      <c r="BC117" s="11">
        <v>0</v>
      </c>
      <c r="BD117" s="11">
        <v>0</v>
      </c>
      <c r="BE117" s="11">
        <v>0</v>
      </c>
      <c r="BF117" s="11">
        <v>0</v>
      </c>
      <c r="BG117" s="11">
        <v>0</v>
      </c>
      <c r="BH117" s="11">
        <v>0</v>
      </c>
      <c r="BI117" s="11">
        <v>0</v>
      </c>
      <c r="BJ117" s="11">
        <v>0</v>
      </c>
      <c r="BK117" s="11">
        <v>0</v>
      </c>
      <c r="BL117" s="11">
        <v>0</v>
      </c>
      <c r="BM117" s="11">
        <v>0</v>
      </c>
      <c r="BN117" s="11">
        <v>0</v>
      </c>
      <c r="BO117" s="174"/>
      <c r="BP117" s="76" t="s">
        <v>16</v>
      </c>
      <c r="BQ117" s="84">
        <f>SUM(C117:BN117)</f>
        <v>0</v>
      </c>
      <c r="BR117" s="11">
        <v>0</v>
      </c>
      <c r="BS117" s="11">
        <v>0</v>
      </c>
      <c r="BT117" s="11">
        <v>0</v>
      </c>
      <c r="BU117" s="11">
        <v>0</v>
      </c>
      <c r="BV117" s="11">
        <v>0</v>
      </c>
      <c r="BW117" s="11">
        <v>0</v>
      </c>
      <c r="BX117" s="11">
        <v>0</v>
      </c>
      <c r="BY117" s="11">
        <v>0</v>
      </c>
      <c r="BZ117" s="11">
        <v>0</v>
      </c>
      <c r="CA117" s="11">
        <v>0</v>
      </c>
      <c r="CB117" s="11">
        <v>0</v>
      </c>
      <c r="CC117" s="11">
        <v>0</v>
      </c>
      <c r="CD117" s="11">
        <v>0</v>
      </c>
      <c r="CE117" s="11">
        <v>0</v>
      </c>
      <c r="CF117" s="11">
        <v>0</v>
      </c>
      <c r="CG117" s="11">
        <v>0</v>
      </c>
      <c r="CH117" s="11">
        <v>0</v>
      </c>
      <c r="CI117" s="175"/>
      <c r="CJ117" s="76" t="s">
        <v>16</v>
      </c>
      <c r="CK117" s="46">
        <f>SUM(BR117:CI117)</f>
        <v>0</v>
      </c>
      <c r="CL117" s="76" t="s">
        <v>16</v>
      </c>
      <c r="CM117" s="46">
        <f>SUM(CK117+BQ117)</f>
        <v>0</v>
      </c>
      <c r="CN117" s="32"/>
    </row>
    <row r="118" spans="1:92" x14ac:dyDescent="0.25">
      <c r="B118" s="329"/>
      <c r="C118" s="4"/>
      <c r="D118" s="11">
        <f t="shared" ref="D118:BN118" si="91">SUM((D115+D116)*D117)</f>
        <v>0</v>
      </c>
      <c r="E118" s="11">
        <f t="shared" si="91"/>
        <v>0</v>
      </c>
      <c r="F118" s="11">
        <f t="shared" si="91"/>
        <v>0</v>
      </c>
      <c r="G118" s="11">
        <f t="shared" si="91"/>
        <v>0</v>
      </c>
      <c r="H118" s="11">
        <f t="shared" si="91"/>
        <v>0</v>
      </c>
      <c r="I118" s="11">
        <f t="shared" si="91"/>
        <v>0</v>
      </c>
      <c r="J118" s="11">
        <f t="shared" si="91"/>
        <v>0</v>
      </c>
      <c r="K118" s="11">
        <f t="shared" si="91"/>
        <v>0</v>
      </c>
      <c r="L118" s="11">
        <f t="shared" si="91"/>
        <v>0</v>
      </c>
      <c r="M118" s="11">
        <f t="shared" si="91"/>
        <v>0</v>
      </c>
      <c r="N118" s="11">
        <f t="shared" si="91"/>
        <v>0</v>
      </c>
      <c r="O118" s="11">
        <f t="shared" si="91"/>
        <v>0</v>
      </c>
      <c r="P118" s="11">
        <f t="shared" si="91"/>
        <v>0</v>
      </c>
      <c r="Q118" s="11">
        <f t="shared" si="91"/>
        <v>0</v>
      </c>
      <c r="R118" s="11">
        <f t="shared" si="91"/>
        <v>0</v>
      </c>
      <c r="S118" s="11">
        <f t="shared" si="91"/>
        <v>0</v>
      </c>
      <c r="T118" s="11">
        <f t="shared" si="91"/>
        <v>0</v>
      </c>
      <c r="U118" s="11">
        <f t="shared" si="91"/>
        <v>0</v>
      </c>
      <c r="V118" s="11">
        <f t="shared" si="91"/>
        <v>0</v>
      </c>
      <c r="W118" s="11">
        <f t="shared" si="91"/>
        <v>0</v>
      </c>
      <c r="X118" s="11">
        <f t="shared" si="91"/>
        <v>0</v>
      </c>
      <c r="Y118" s="11">
        <f t="shared" si="91"/>
        <v>0</v>
      </c>
      <c r="Z118" s="11">
        <f t="shared" si="91"/>
        <v>0</v>
      </c>
      <c r="AA118" s="11">
        <f t="shared" si="91"/>
        <v>0</v>
      </c>
      <c r="AB118" s="11">
        <f t="shared" si="91"/>
        <v>0</v>
      </c>
      <c r="AC118" s="11">
        <f t="shared" si="91"/>
        <v>0</v>
      </c>
      <c r="AD118" s="11">
        <f t="shared" si="91"/>
        <v>0</v>
      </c>
      <c r="AE118" s="11">
        <f t="shared" si="91"/>
        <v>0</v>
      </c>
      <c r="AF118" s="11">
        <f t="shared" si="91"/>
        <v>0</v>
      </c>
      <c r="AG118" s="11">
        <f t="shared" si="91"/>
        <v>0</v>
      </c>
      <c r="AH118" s="11">
        <f t="shared" si="91"/>
        <v>0</v>
      </c>
      <c r="AI118" s="11">
        <f t="shared" si="91"/>
        <v>0</v>
      </c>
      <c r="AJ118" s="11">
        <f t="shared" si="91"/>
        <v>0</v>
      </c>
      <c r="AK118" s="11">
        <f t="shared" si="91"/>
        <v>0</v>
      </c>
      <c r="AL118" s="11">
        <f t="shared" si="91"/>
        <v>0</v>
      </c>
      <c r="AM118" s="11">
        <f t="shared" si="91"/>
        <v>0</v>
      </c>
      <c r="AN118" s="11">
        <f t="shared" si="91"/>
        <v>0</v>
      </c>
      <c r="AO118" s="11">
        <f t="shared" si="91"/>
        <v>0</v>
      </c>
      <c r="AP118" s="11">
        <f t="shared" si="91"/>
        <v>0</v>
      </c>
      <c r="AQ118" s="11">
        <f t="shared" si="91"/>
        <v>0</v>
      </c>
      <c r="AR118" s="11">
        <f t="shared" si="91"/>
        <v>0</v>
      </c>
      <c r="AS118" s="11">
        <f t="shared" si="91"/>
        <v>0</v>
      </c>
      <c r="AT118" s="11">
        <f t="shared" si="91"/>
        <v>0</v>
      </c>
      <c r="AU118" s="11">
        <f t="shared" si="91"/>
        <v>0</v>
      </c>
      <c r="AV118" s="11">
        <f t="shared" si="91"/>
        <v>0</v>
      </c>
      <c r="AW118" s="11">
        <f t="shared" si="91"/>
        <v>0</v>
      </c>
      <c r="AX118" s="11">
        <f t="shared" si="91"/>
        <v>0</v>
      </c>
      <c r="AY118" s="11">
        <f t="shared" si="91"/>
        <v>0</v>
      </c>
      <c r="AZ118" s="11">
        <f t="shared" si="91"/>
        <v>0</v>
      </c>
      <c r="BA118" s="11">
        <f t="shared" si="91"/>
        <v>0</v>
      </c>
      <c r="BB118" s="11">
        <f t="shared" si="91"/>
        <v>0</v>
      </c>
      <c r="BC118" s="11">
        <f t="shared" si="91"/>
        <v>0</v>
      </c>
      <c r="BD118" s="11">
        <f t="shared" si="91"/>
        <v>0</v>
      </c>
      <c r="BE118" s="11">
        <f t="shared" si="91"/>
        <v>0</v>
      </c>
      <c r="BF118" s="11">
        <f t="shared" si="91"/>
        <v>0</v>
      </c>
      <c r="BG118" s="11">
        <f t="shared" si="91"/>
        <v>0</v>
      </c>
      <c r="BH118" s="11">
        <f t="shared" si="91"/>
        <v>0</v>
      </c>
      <c r="BI118" s="11">
        <f t="shared" ref="BI118:BJ118" si="92">SUM((BI115+BI116)*BI117)</f>
        <v>0</v>
      </c>
      <c r="BJ118" s="11">
        <f t="shared" si="92"/>
        <v>0</v>
      </c>
      <c r="BK118" s="11">
        <f t="shared" si="91"/>
        <v>0</v>
      </c>
      <c r="BL118" s="11">
        <f t="shared" si="91"/>
        <v>0</v>
      </c>
      <c r="BM118" s="11">
        <f t="shared" si="91"/>
        <v>0</v>
      </c>
      <c r="BN118" s="11">
        <f t="shared" si="91"/>
        <v>0</v>
      </c>
      <c r="BO118" s="174"/>
      <c r="BP118" s="76" t="s">
        <v>27</v>
      </c>
      <c r="BQ118" s="84">
        <f>COUNTIF(D115:BN115,"&gt;0")</f>
        <v>0</v>
      </c>
      <c r="BR118" s="11">
        <f t="shared" ref="BR118:CH118" si="93">SUM((BR115+BR116)*BR117)</f>
        <v>0</v>
      </c>
      <c r="BS118" s="11">
        <f t="shared" si="93"/>
        <v>0</v>
      </c>
      <c r="BT118" s="11">
        <f t="shared" si="93"/>
        <v>0</v>
      </c>
      <c r="BU118" s="11">
        <f t="shared" si="93"/>
        <v>0</v>
      </c>
      <c r="BV118" s="11">
        <f t="shared" si="93"/>
        <v>0</v>
      </c>
      <c r="BW118" s="11">
        <f t="shared" si="93"/>
        <v>0</v>
      </c>
      <c r="BX118" s="11">
        <f t="shared" si="93"/>
        <v>0</v>
      </c>
      <c r="BY118" s="11">
        <f t="shared" si="93"/>
        <v>0</v>
      </c>
      <c r="BZ118" s="11">
        <f t="shared" si="93"/>
        <v>0</v>
      </c>
      <c r="CA118" s="11">
        <f t="shared" si="93"/>
        <v>0</v>
      </c>
      <c r="CB118" s="11">
        <f t="shared" si="93"/>
        <v>0</v>
      </c>
      <c r="CC118" s="11">
        <f t="shared" si="93"/>
        <v>0</v>
      </c>
      <c r="CD118" s="11">
        <f t="shared" si="93"/>
        <v>0</v>
      </c>
      <c r="CE118" s="11">
        <f t="shared" si="93"/>
        <v>0</v>
      </c>
      <c r="CF118" s="11">
        <f t="shared" si="93"/>
        <v>0</v>
      </c>
      <c r="CG118" s="11">
        <f t="shared" si="93"/>
        <v>0</v>
      </c>
      <c r="CH118" s="11">
        <f t="shared" si="93"/>
        <v>0</v>
      </c>
      <c r="CI118" s="175"/>
      <c r="CJ118" s="76" t="s">
        <v>28</v>
      </c>
      <c r="CK118" s="46">
        <f>COUNTIF(BR115:CH115,"&gt;0")</f>
        <v>0</v>
      </c>
      <c r="CL118" s="76" t="s">
        <v>27</v>
      </c>
      <c r="CM118" s="46">
        <f>SUM(CK118+BQ118)</f>
        <v>0</v>
      </c>
    </row>
    <row r="119" spans="1:92" x14ac:dyDescent="0.25">
      <c r="A119" s="5">
        <v>29</v>
      </c>
      <c r="B119" s="327">
        <f>VLOOKUP(A119,'Numéro licences'!$A$4:$B$32,2)</f>
        <v>0</v>
      </c>
      <c r="C119" s="66" t="s">
        <v>4</v>
      </c>
      <c r="D119" s="11"/>
      <c r="E119" s="11"/>
      <c r="F119" s="11"/>
      <c r="G119" s="11"/>
      <c r="H119" s="11"/>
      <c r="I119" s="166"/>
      <c r="J119" s="11"/>
      <c r="K119" s="11"/>
      <c r="L119" s="11"/>
      <c r="M119" s="11"/>
      <c r="N119" s="11"/>
      <c r="O119" s="11"/>
      <c r="P119" s="11"/>
      <c r="Q119" s="11"/>
      <c r="R119" s="11"/>
      <c r="S119" s="167"/>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68">
        <f>SUM(D119:BN119)</f>
        <v>0</v>
      </c>
      <c r="BP119" s="76" t="s">
        <v>14</v>
      </c>
      <c r="BQ119" s="82">
        <f>SUM(BO119+BO120)</f>
        <v>0</v>
      </c>
      <c r="BR119" s="40"/>
      <c r="BS119" s="40"/>
      <c r="BT119" s="40"/>
      <c r="BU119" s="40"/>
      <c r="BV119" s="40"/>
      <c r="BW119" s="40"/>
      <c r="BX119" s="40"/>
      <c r="BY119" s="40"/>
      <c r="BZ119" s="40"/>
      <c r="CA119" s="40"/>
      <c r="CB119" s="40"/>
      <c r="CC119" s="40"/>
      <c r="CD119" s="40"/>
      <c r="CE119" s="40"/>
      <c r="CF119" s="40"/>
      <c r="CG119" s="40"/>
      <c r="CH119" s="40"/>
      <c r="CI119" s="40">
        <f>SUM(BR119:CH119)</f>
        <v>0</v>
      </c>
      <c r="CJ119" s="76" t="s">
        <v>14</v>
      </c>
      <c r="CK119" s="41">
        <f>SUM(CI119+CI120)</f>
        <v>0</v>
      </c>
      <c r="CL119" s="76" t="s">
        <v>14</v>
      </c>
      <c r="CM119" s="28">
        <f>SUM(BQ119+CK119)</f>
        <v>0</v>
      </c>
    </row>
    <row r="120" spans="1:92" x14ac:dyDescent="0.25">
      <c r="A120" s="34"/>
      <c r="B120" s="328"/>
      <c r="C120" s="66" t="s">
        <v>5</v>
      </c>
      <c r="D120" s="11"/>
      <c r="E120" s="11"/>
      <c r="F120" s="11"/>
      <c r="G120" s="11"/>
      <c r="H120" s="11"/>
      <c r="I120" s="11"/>
      <c r="J120" s="11"/>
      <c r="K120" s="11"/>
      <c r="L120" s="11"/>
      <c r="M120" s="11"/>
      <c r="N120" s="11"/>
      <c r="O120" s="11"/>
      <c r="P120" s="11"/>
      <c r="Q120" s="11"/>
      <c r="R120" s="11"/>
      <c r="S120" s="167"/>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68">
        <f>SUM(D120:BN120)</f>
        <v>0</v>
      </c>
      <c r="BP120" s="76" t="s">
        <v>15</v>
      </c>
      <c r="BQ120" s="83">
        <f>SUM(D122:BN122)</f>
        <v>0</v>
      </c>
      <c r="BR120" s="40"/>
      <c r="BS120" s="40"/>
      <c r="BT120" s="40"/>
      <c r="BU120" s="40"/>
      <c r="BV120" s="40"/>
      <c r="BW120" s="40"/>
      <c r="BX120" s="40"/>
      <c r="BY120" s="40"/>
      <c r="BZ120" s="40"/>
      <c r="CA120" s="40"/>
      <c r="CB120" s="40"/>
      <c r="CC120" s="40"/>
      <c r="CD120" s="40"/>
      <c r="CE120" s="40"/>
      <c r="CF120" s="40"/>
      <c r="CG120" s="40"/>
      <c r="CH120" s="40"/>
      <c r="CI120" s="40">
        <f>SUM(BR120:CH120)</f>
        <v>0</v>
      </c>
      <c r="CJ120" s="76" t="s">
        <v>15</v>
      </c>
      <c r="CK120" s="70">
        <f>SUM(BR122:CH122)</f>
        <v>0</v>
      </c>
      <c r="CL120" s="76" t="s">
        <v>15</v>
      </c>
      <c r="CM120" s="71">
        <f>SUM(CK120+BQ120)</f>
        <v>0</v>
      </c>
    </row>
    <row r="121" spans="1:92" x14ac:dyDescent="0.25">
      <c r="B121" s="328"/>
      <c r="C121" s="4"/>
      <c r="D121" s="11">
        <v>0</v>
      </c>
      <c r="E121" s="11">
        <v>0</v>
      </c>
      <c r="F121" s="11">
        <v>0</v>
      </c>
      <c r="G121" s="11">
        <v>0</v>
      </c>
      <c r="H121" s="11">
        <v>0</v>
      </c>
      <c r="I121" s="11">
        <v>0</v>
      </c>
      <c r="J121" s="11">
        <v>0</v>
      </c>
      <c r="K121" s="11">
        <v>0</v>
      </c>
      <c r="L121" s="11">
        <v>0</v>
      </c>
      <c r="M121" s="11">
        <v>0</v>
      </c>
      <c r="N121" s="11">
        <v>0</v>
      </c>
      <c r="O121" s="11">
        <v>0</v>
      </c>
      <c r="P121" s="11">
        <v>0</v>
      </c>
      <c r="Q121" s="11">
        <v>0</v>
      </c>
      <c r="R121" s="11">
        <v>0</v>
      </c>
      <c r="S121" s="11">
        <v>0</v>
      </c>
      <c r="T121" s="11">
        <v>0</v>
      </c>
      <c r="U121" s="11">
        <v>0</v>
      </c>
      <c r="V121" s="11">
        <v>0</v>
      </c>
      <c r="W121" s="11">
        <v>0</v>
      </c>
      <c r="X121" s="11">
        <v>0</v>
      </c>
      <c r="Y121" s="11">
        <v>0</v>
      </c>
      <c r="Z121" s="11">
        <v>0</v>
      </c>
      <c r="AA121" s="11">
        <v>0</v>
      </c>
      <c r="AB121" s="11">
        <v>0</v>
      </c>
      <c r="AC121" s="11">
        <v>0</v>
      </c>
      <c r="AD121" s="11">
        <v>0</v>
      </c>
      <c r="AE121" s="11">
        <v>0</v>
      </c>
      <c r="AF121" s="11">
        <v>0</v>
      </c>
      <c r="AG121" s="11">
        <v>0</v>
      </c>
      <c r="AH121" s="11">
        <v>0</v>
      </c>
      <c r="AI121" s="11">
        <v>0</v>
      </c>
      <c r="AJ121" s="11">
        <v>0</v>
      </c>
      <c r="AK121" s="11">
        <v>0</v>
      </c>
      <c r="AL121" s="11">
        <v>0</v>
      </c>
      <c r="AM121" s="11">
        <v>0</v>
      </c>
      <c r="AN121" s="11">
        <v>0</v>
      </c>
      <c r="AO121" s="11">
        <v>0</v>
      </c>
      <c r="AP121" s="11">
        <v>0</v>
      </c>
      <c r="AQ121" s="11">
        <v>0</v>
      </c>
      <c r="AR121" s="11">
        <v>0</v>
      </c>
      <c r="AS121" s="11">
        <v>0</v>
      </c>
      <c r="AT121" s="11">
        <v>0</v>
      </c>
      <c r="AU121" s="11">
        <v>0</v>
      </c>
      <c r="AV121" s="11">
        <v>0</v>
      </c>
      <c r="AW121" s="11">
        <v>0</v>
      </c>
      <c r="AX121" s="11">
        <v>0</v>
      </c>
      <c r="AY121" s="11">
        <v>0</v>
      </c>
      <c r="AZ121" s="11">
        <v>0</v>
      </c>
      <c r="BA121" s="11">
        <v>0</v>
      </c>
      <c r="BB121" s="11">
        <v>0</v>
      </c>
      <c r="BC121" s="11">
        <v>0</v>
      </c>
      <c r="BD121" s="11">
        <v>0</v>
      </c>
      <c r="BE121" s="11">
        <v>0</v>
      </c>
      <c r="BF121" s="11">
        <v>0</v>
      </c>
      <c r="BG121" s="11">
        <v>0</v>
      </c>
      <c r="BH121" s="11">
        <v>0</v>
      </c>
      <c r="BI121" s="11">
        <v>0</v>
      </c>
      <c r="BJ121" s="11">
        <v>0</v>
      </c>
      <c r="BK121" s="11">
        <v>0</v>
      </c>
      <c r="BL121" s="11">
        <v>0</v>
      </c>
      <c r="BM121" s="11">
        <v>0</v>
      </c>
      <c r="BN121" s="11">
        <v>0</v>
      </c>
      <c r="BO121" s="174"/>
      <c r="BP121" s="76" t="s">
        <v>16</v>
      </c>
      <c r="BQ121" s="84">
        <f>SUM(C121:BN121)</f>
        <v>0</v>
      </c>
      <c r="BR121" s="11">
        <v>0</v>
      </c>
      <c r="BS121" s="11">
        <v>0</v>
      </c>
      <c r="BT121" s="11">
        <v>0</v>
      </c>
      <c r="BU121" s="11">
        <v>0</v>
      </c>
      <c r="BV121" s="11">
        <v>0</v>
      </c>
      <c r="BW121" s="11">
        <v>0</v>
      </c>
      <c r="BX121" s="11">
        <v>0</v>
      </c>
      <c r="BY121" s="11">
        <v>0</v>
      </c>
      <c r="BZ121" s="11">
        <v>0</v>
      </c>
      <c r="CA121" s="11">
        <v>0</v>
      </c>
      <c r="CB121" s="11">
        <v>0</v>
      </c>
      <c r="CC121" s="11">
        <v>0</v>
      </c>
      <c r="CD121" s="11">
        <v>0</v>
      </c>
      <c r="CE121" s="11">
        <v>0</v>
      </c>
      <c r="CF121" s="11">
        <v>0</v>
      </c>
      <c r="CG121" s="11">
        <v>0</v>
      </c>
      <c r="CH121" s="11">
        <v>0</v>
      </c>
      <c r="CI121" s="175"/>
      <c r="CJ121" s="76" t="s">
        <v>16</v>
      </c>
      <c r="CK121" s="46">
        <f>SUM(BR121:CI121)</f>
        <v>0</v>
      </c>
      <c r="CL121" s="76" t="s">
        <v>16</v>
      </c>
      <c r="CM121" s="46">
        <f>SUM(CK121+BQ121)</f>
        <v>0</v>
      </c>
    </row>
    <row r="122" spans="1:92" x14ac:dyDescent="0.25">
      <c r="B122" s="329"/>
      <c r="C122" s="4"/>
      <c r="D122" s="11">
        <f t="shared" ref="D122:BN122" si="94">SUM((D119+D120)*D121)</f>
        <v>0</v>
      </c>
      <c r="E122" s="11">
        <f t="shared" si="94"/>
        <v>0</v>
      </c>
      <c r="F122" s="11">
        <f t="shared" si="94"/>
        <v>0</v>
      </c>
      <c r="G122" s="11">
        <f t="shared" si="94"/>
        <v>0</v>
      </c>
      <c r="H122" s="11">
        <f t="shared" si="94"/>
        <v>0</v>
      </c>
      <c r="I122" s="11">
        <f t="shared" si="94"/>
        <v>0</v>
      </c>
      <c r="J122" s="11">
        <f t="shared" si="94"/>
        <v>0</v>
      </c>
      <c r="K122" s="11">
        <f t="shared" si="94"/>
        <v>0</v>
      </c>
      <c r="L122" s="11">
        <f t="shared" si="94"/>
        <v>0</v>
      </c>
      <c r="M122" s="11">
        <f t="shared" si="94"/>
        <v>0</v>
      </c>
      <c r="N122" s="11">
        <f t="shared" si="94"/>
        <v>0</v>
      </c>
      <c r="O122" s="11">
        <f t="shared" si="94"/>
        <v>0</v>
      </c>
      <c r="P122" s="11">
        <f t="shared" si="94"/>
        <v>0</v>
      </c>
      <c r="Q122" s="11">
        <f t="shared" si="94"/>
        <v>0</v>
      </c>
      <c r="R122" s="11">
        <f t="shared" si="94"/>
        <v>0</v>
      </c>
      <c r="S122" s="11">
        <f t="shared" si="94"/>
        <v>0</v>
      </c>
      <c r="T122" s="11">
        <f t="shared" si="94"/>
        <v>0</v>
      </c>
      <c r="U122" s="11">
        <f t="shared" si="94"/>
        <v>0</v>
      </c>
      <c r="V122" s="11">
        <f t="shared" si="94"/>
        <v>0</v>
      </c>
      <c r="W122" s="11">
        <f t="shared" si="94"/>
        <v>0</v>
      </c>
      <c r="X122" s="11">
        <f t="shared" si="94"/>
        <v>0</v>
      </c>
      <c r="Y122" s="11">
        <f t="shared" si="94"/>
        <v>0</v>
      </c>
      <c r="Z122" s="11">
        <f t="shared" si="94"/>
        <v>0</v>
      </c>
      <c r="AA122" s="11">
        <f t="shared" si="94"/>
        <v>0</v>
      </c>
      <c r="AB122" s="11">
        <f t="shared" si="94"/>
        <v>0</v>
      </c>
      <c r="AC122" s="11">
        <f t="shared" si="94"/>
        <v>0</v>
      </c>
      <c r="AD122" s="11">
        <f t="shared" si="94"/>
        <v>0</v>
      </c>
      <c r="AE122" s="11">
        <f t="shared" si="94"/>
        <v>0</v>
      </c>
      <c r="AF122" s="11">
        <f t="shared" si="94"/>
        <v>0</v>
      </c>
      <c r="AG122" s="11">
        <f t="shared" si="94"/>
        <v>0</v>
      </c>
      <c r="AH122" s="11">
        <f t="shared" si="94"/>
        <v>0</v>
      </c>
      <c r="AI122" s="11">
        <f t="shared" si="94"/>
        <v>0</v>
      </c>
      <c r="AJ122" s="11">
        <f t="shared" si="94"/>
        <v>0</v>
      </c>
      <c r="AK122" s="11">
        <f t="shared" si="94"/>
        <v>0</v>
      </c>
      <c r="AL122" s="11">
        <f t="shared" si="94"/>
        <v>0</v>
      </c>
      <c r="AM122" s="11">
        <f t="shared" si="94"/>
        <v>0</v>
      </c>
      <c r="AN122" s="11">
        <f t="shared" si="94"/>
        <v>0</v>
      </c>
      <c r="AO122" s="11">
        <f t="shared" si="94"/>
        <v>0</v>
      </c>
      <c r="AP122" s="11">
        <f t="shared" si="94"/>
        <v>0</v>
      </c>
      <c r="AQ122" s="11">
        <f t="shared" si="94"/>
        <v>0</v>
      </c>
      <c r="AR122" s="11">
        <f t="shared" si="94"/>
        <v>0</v>
      </c>
      <c r="AS122" s="11">
        <f t="shared" si="94"/>
        <v>0</v>
      </c>
      <c r="AT122" s="11">
        <f t="shared" si="94"/>
        <v>0</v>
      </c>
      <c r="AU122" s="11">
        <f t="shared" si="94"/>
        <v>0</v>
      </c>
      <c r="AV122" s="11">
        <f t="shared" si="94"/>
        <v>0</v>
      </c>
      <c r="AW122" s="11">
        <f t="shared" si="94"/>
        <v>0</v>
      </c>
      <c r="AX122" s="11">
        <f t="shared" si="94"/>
        <v>0</v>
      </c>
      <c r="AY122" s="11">
        <f t="shared" si="94"/>
        <v>0</v>
      </c>
      <c r="AZ122" s="11">
        <f t="shared" si="94"/>
        <v>0</v>
      </c>
      <c r="BA122" s="11">
        <f t="shared" si="94"/>
        <v>0</v>
      </c>
      <c r="BB122" s="11">
        <f t="shared" si="94"/>
        <v>0</v>
      </c>
      <c r="BC122" s="11">
        <f t="shared" si="94"/>
        <v>0</v>
      </c>
      <c r="BD122" s="11">
        <f t="shared" si="94"/>
        <v>0</v>
      </c>
      <c r="BE122" s="11">
        <f t="shared" si="94"/>
        <v>0</v>
      </c>
      <c r="BF122" s="11">
        <f t="shared" si="94"/>
        <v>0</v>
      </c>
      <c r="BG122" s="11">
        <f t="shared" si="94"/>
        <v>0</v>
      </c>
      <c r="BH122" s="11">
        <f t="shared" si="94"/>
        <v>0</v>
      </c>
      <c r="BI122" s="11">
        <f t="shared" ref="BI122:BJ122" si="95">SUM((BI119+BI120)*BI121)</f>
        <v>0</v>
      </c>
      <c r="BJ122" s="11">
        <f t="shared" si="95"/>
        <v>0</v>
      </c>
      <c r="BK122" s="11">
        <f t="shared" si="94"/>
        <v>0</v>
      </c>
      <c r="BL122" s="11">
        <f t="shared" si="94"/>
        <v>0</v>
      </c>
      <c r="BM122" s="11">
        <f t="shared" si="94"/>
        <v>0</v>
      </c>
      <c r="BN122" s="11">
        <f t="shared" si="94"/>
        <v>0</v>
      </c>
      <c r="BO122" s="174"/>
      <c r="BP122" s="76" t="s">
        <v>27</v>
      </c>
      <c r="BQ122" s="84">
        <f>COUNTIF(D119:BN119,"&gt;0")</f>
        <v>0</v>
      </c>
      <c r="BR122" s="11">
        <f t="shared" ref="BR122:CH122" si="96">SUM((BR119+BR120)*BR121)</f>
        <v>0</v>
      </c>
      <c r="BS122" s="11">
        <f t="shared" si="96"/>
        <v>0</v>
      </c>
      <c r="BT122" s="11">
        <f t="shared" si="96"/>
        <v>0</v>
      </c>
      <c r="BU122" s="11">
        <f t="shared" si="96"/>
        <v>0</v>
      </c>
      <c r="BV122" s="11">
        <f t="shared" si="96"/>
        <v>0</v>
      </c>
      <c r="BW122" s="11">
        <f t="shared" si="96"/>
        <v>0</v>
      </c>
      <c r="BX122" s="11">
        <f t="shared" si="96"/>
        <v>0</v>
      </c>
      <c r="BY122" s="11">
        <f t="shared" si="96"/>
        <v>0</v>
      </c>
      <c r="BZ122" s="11">
        <f t="shared" si="96"/>
        <v>0</v>
      </c>
      <c r="CA122" s="11">
        <f t="shared" si="96"/>
        <v>0</v>
      </c>
      <c r="CB122" s="11">
        <f t="shared" si="96"/>
        <v>0</v>
      </c>
      <c r="CC122" s="11">
        <f t="shared" si="96"/>
        <v>0</v>
      </c>
      <c r="CD122" s="11">
        <f t="shared" si="96"/>
        <v>0</v>
      </c>
      <c r="CE122" s="11">
        <f t="shared" si="96"/>
        <v>0</v>
      </c>
      <c r="CF122" s="11">
        <f t="shared" si="96"/>
        <v>0</v>
      </c>
      <c r="CG122" s="11">
        <f t="shared" si="96"/>
        <v>0</v>
      </c>
      <c r="CH122" s="11">
        <f t="shared" si="96"/>
        <v>0</v>
      </c>
      <c r="CI122" s="175"/>
      <c r="CJ122" s="76" t="s">
        <v>28</v>
      </c>
      <c r="CK122" s="46">
        <f>COUNTIF(BR119:CH119,"&gt;0")</f>
        <v>0</v>
      </c>
      <c r="CL122" s="76" t="s">
        <v>27</v>
      </c>
      <c r="CM122" s="46">
        <f>SUM(CK122+BQ122)</f>
        <v>0</v>
      </c>
    </row>
    <row r="123" spans="1:92" x14ac:dyDescent="0.25">
      <c r="B123" s="72"/>
      <c r="C123" s="21" t="s">
        <v>10</v>
      </c>
      <c r="BP123" s="77"/>
    </row>
    <row r="124" spans="1:92" x14ac:dyDescent="0.25">
      <c r="B124" s="12"/>
      <c r="C124" s="39" t="s">
        <v>11</v>
      </c>
    </row>
    <row r="125" spans="1:92" ht="13.8" thickBot="1" x14ac:dyDescent="0.3"/>
    <row r="126" spans="1:92" x14ac:dyDescent="0.25">
      <c r="C126" s="22" t="s">
        <v>70</v>
      </c>
      <c r="D126" s="203">
        <f t="shared" ref="D126:AI126" si="97">COUNTIF(D7:D122,D4)</f>
        <v>58</v>
      </c>
      <c r="E126" s="203">
        <f t="shared" si="97"/>
        <v>58</v>
      </c>
      <c r="F126" s="203">
        <f t="shared" si="97"/>
        <v>58</v>
      </c>
      <c r="G126" s="203">
        <f t="shared" si="97"/>
        <v>58</v>
      </c>
      <c r="H126" s="203">
        <f t="shared" si="97"/>
        <v>58</v>
      </c>
      <c r="I126" s="203">
        <f t="shared" si="97"/>
        <v>58</v>
      </c>
      <c r="J126" s="203">
        <f t="shared" si="97"/>
        <v>58</v>
      </c>
      <c r="K126" s="203">
        <f t="shared" si="97"/>
        <v>58</v>
      </c>
      <c r="L126" s="203">
        <f t="shared" si="97"/>
        <v>58</v>
      </c>
      <c r="M126" s="203">
        <f t="shared" si="97"/>
        <v>58</v>
      </c>
      <c r="N126" s="203">
        <f t="shared" si="97"/>
        <v>58</v>
      </c>
      <c r="O126" s="203">
        <f t="shared" si="97"/>
        <v>58</v>
      </c>
      <c r="P126" s="203">
        <f t="shared" si="97"/>
        <v>58</v>
      </c>
      <c r="Q126" s="203">
        <f t="shared" si="97"/>
        <v>58</v>
      </c>
      <c r="R126" s="203">
        <f t="shared" si="97"/>
        <v>58</v>
      </c>
      <c r="S126" s="203">
        <f t="shared" si="97"/>
        <v>58</v>
      </c>
      <c r="T126" s="203">
        <f t="shared" si="97"/>
        <v>58</v>
      </c>
      <c r="U126" s="203">
        <f t="shared" si="97"/>
        <v>58</v>
      </c>
      <c r="V126" s="203">
        <f t="shared" si="97"/>
        <v>58</v>
      </c>
      <c r="W126" s="203">
        <f t="shared" si="97"/>
        <v>58</v>
      </c>
      <c r="X126" s="203">
        <f t="shared" si="97"/>
        <v>58</v>
      </c>
      <c r="Y126" s="203">
        <f t="shared" si="97"/>
        <v>58</v>
      </c>
      <c r="Z126" s="203">
        <f t="shared" si="97"/>
        <v>58</v>
      </c>
      <c r="AA126" s="203">
        <f t="shared" si="97"/>
        <v>58</v>
      </c>
      <c r="AB126" s="203">
        <f t="shared" si="97"/>
        <v>58</v>
      </c>
      <c r="AC126" s="203">
        <f t="shared" si="97"/>
        <v>58</v>
      </c>
      <c r="AD126" s="203">
        <f t="shared" si="97"/>
        <v>2</v>
      </c>
      <c r="AE126" s="203">
        <f t="shared" si="97"/>
        <v>58</v>
      </c>
      <c r="AF126" s="203">
        <f t="shared" si="97"/>
        <v>58</v>
      </c>
      <c r="AG126" s="203">
        <f t="shared" si="97"/>
        <v>58</v>
      </c>
      <c r="AH126" s="203">
        <f t="shared" si="97"/>
        <v>58</v>
      </c>
      <c r="AI126" s="203">
        <f t="shared" si="97"/>
        <v>58</v>
      </c>
      <c r="AJ126" s="203">
        <f t="shared" ref="AJ126:BN126" si="98">COUNTIF(AJ7:AJ122,AJ4)</f>
        <v>58</v>
      </c>
      <c r="AK126" s="203">
        <f t="shared" si="98"/>
        <v>58</v>
      </c>
      <c r="AL126" s="203">
        <f t="shared" si="98"/>
        <v>58</v>
      </c>
      <c r="AM126" s="203">
        <f t="shared" si="98"/>
        <v>58</v>
      </c>
      <c r="AN126" s="203">
        <f t="shared" si="98"/>
        <v>58</v>
      </c>
      <c r="AO126" s="203">
        <f t="shared" si="98"/>
        <v>58</v>
      </c>
      <c r="AP126" s="203">
        <f t="shared" si="98"/>
        <v>58</v>
      </c>
      <c r="AQ126" s="203">
        <f t="shared" si="98"/>
        <v>58</v>
      </c>
      <c r="AR126" s="203">
        <f t="shared" si="98"/>
        <v>58</v>
      </c>
      <c r="AS126" s="203">
        <f t="shared" si="98"/>
        <v>58</v>
      </c>
      <c r="AT126" s="203">
        <f t="shared" si="98"/>
        <v>58</v>
      </c>
      <c r="AU126" s="203">
        <f t="shared" si="98"/>
        <v>2</v>
      </c>
      <c r="AV126" s="203">
        <f t="shared" si="98"/>
        <v>58</v>
      </c>
      <c r="AW126" s="203">
        <f t="shared" si="98"/>
        <v>58</v>
      </c>
      <c r="AX126" s="203">
        <f t="shared" si="98"/>
        <v>58</v>
      </c>
      <c r="AY126" s="203">
        <f t="shared" si="98"/>
        <v>0</v>
      </c>
      <c r="AZ126" s="203">
        <f t="shared" si="98"/>
        <v>58</v>
      </c>
      <c r="BA126" s="203">
        <f t="shared" si="98"/>
        <v>58</v>
      </c>
      <c r="BB126" s="203">
        <f t="shared" si="98"/>
        <v>58</v>
      </c>
      <c r="BC126" s="203">
        <f t="shared" si="98"/>
        <v>58</v>
      </c>
      <c r="BD126" s="203">
        <f t="shared" si="98"/>
        <v>58</v>
      </c>
      <c r="BE126" s="203">
        <f t="shared" si="98"/>
        <v>58</v>
      </c>
      <c r="BF126" s="203">
        <f t="shared" si="98"/>
        <v>58</v>
      </c>
      <c r="BG126" s="203">
        <f t="shared" si="98"/>
        <v>58</v>
      </c>
      <c r="BH126" s="203">
        <f t="shared" si="98"/>
        <v>58</v>
      </c>
      <c r="BI126" s="203">
        <f t="shared" ref="BI126:BJ126" si="99">COUNTIF(BI7:BI122,BI4)</f>
        <v>58</v>
      </c>
      <c r="BJ126" s="203">
        <f t="shared" si="99"/>
        <v>58</v>
      </c>
      <c r="BK126" s="203">
        <f t="shared" si="98"/>
        <v>58</v>
      </c>
      <c r="BL126" s="203">
        <f t="shared" si="98"/>
        <v>58</v>
      </c>
      <c r="BM126" s="203">
        <f t="shared" si="98"/>
        <v>58</v>
      </c>
      <c r="BN126" s="203">
        <f t="shared" si="98"/>
        <v>58</v>
      </c>
      <c r="BO126" s="197">
        <f>SUM(D126:BN126)</f>
        <v>3484</v>
      </c>
      <c r="BP126" s="164" t="s">
        <v>70</v>
      </c>
      <c r="BQ126" s="205"/>
      <c r="BR126" s="196">
        <f t="shared" ref="BR126:CH126" si="100">COUNTIF(BR7:BR122,BR4)</f>
        <v>4</v>
      </c>
      <c r="BS126" s="196">
        <f t="shared" si="100"/>
        <v>0</v>
      </c>
      <c r="BT126" s="196">
        <f t="shared" si="100"/>
        <v>58</v>
      </c>
      <c r="BU126" s="196">
        <f t="shared" si="100"/>
        <v>58</v>
      </c>
      <c r="BV126" s="196">
        <f t="shared" si="100"/>
        <v>58</v>
      </c>
      <c r="BW126" s="196">
        <f t="shared" si="100"/>
        <v>58</v>
      </c>
      <c r="BX126" s="196">
        <f t="shared" si="100"/>
        <v>0</v>
      </c>
      <c r="BY126" s="196">
        <f t="shared" si="100"/>
        <v>0</v>
      </c>
      <c r="BZ126" s="196">
        <f t="shared" si="100"/>
        <v>0</v>
      </c>
      <c r="CA126" s="196">
        <f t="shared" si="100"/>
        <v>0</v>
      </c>
      <c r="CB126" s="196">
        <f t="shared" si="100"/>
        <v>0</v>
      </c>
      <c r="CC126" s="196">
        <f t="shared" si="100"/>
        <v>0</v>
      </c>
      <c r="CD126" s="196">
        <f t="shared" si="100"/>
        <v>0</v>
      </c>
      <c r="CE126" s="196">
        <f t="shared" si="100"/>
        <v>0</v>
      </c>
      <c r="CF126" s="196">
        <f t="shared" si="100"/>
        <v>0</v>
      </c>
      <c r="CG126" s="196">
        <f t="shared" si="100"/>
        <v>0</v>
      </c>
      <c r="CH126" s="196">
        <f t="shared" si="100"/>
        <v>0</v>
      </c>
      <c r="CI126" s="197">
        <f>SUM(BR126:CH126)</f>
        <v>236</v>
      </c>
      <c r="CJ126" s="204"/>
      <c r="CK126" s="204"/>
      <c r="CL126" s="206" t="s">
        <v>70</v>
      </c>
      <c r="CM126" s="196">
        <f>SUM(CI126+BO126)</f>
        <v>3720</v>
      </c>
    </row>
    <row r="127" spans="1:92" ht="13.8" thickBot="1" x14ac:dyDescent="0.3">
      <c r="C127" s="22" t="s">
        <v>71</v>
      </c>
      <c r="D127" s="203">
        <f t="shared" ref="D127:AI127" si="101">COUNTIF(D8:D123,D5)</f>
        <v>58</v>
      </c>
      <c r="E127" s="203">
        <f t="shared" si="101"/>
        <v>58</v>
      </c>
      <c r="F127" s="203">
        <f t="shared" si="101"/>
        <v>58</v>
      </c>
      <c r="G127" s="203">
        <f t="shared" si="101"/>
        <v>58</v>
      </c>
      <c r="H127" s="203">
        <f t="shared" si="101"/>
        <v>58</v>
      </c>
      <c r="I127" s="203">
        <f t="shared" si="101"/>
        <v>58</v>
      </c>
      <c r="J127" s="203">
        <f t="shared" si="101"/>
        <v>58</v>
      </c>
      <c r="K127" s="203">
        <f t="shared" si="101"/>
        <v>58</v>
      </c>
      <c r="L127" s="203">
        <f t="shared" si="101"/>
        <v>58</v>
      </c>
      <c r="M127" s="203">
        <f t="shared" si="101"/>
        <v>58</v>
      </c>
      <c r="N127" s="203">
        <f t="shared" si="101"/>
        <v>58</v>
      </c>
      <c r="O127" s="203">
        <f t="shared" si="101"/>
        <v>58</v>
      </c>
      <c r="P127" s="203">
        <f t="shared" si="101"/>
        <v>58</v>
      </c>
      <c r="Q127" s="203">
        <f t="shared" si="101"/>
        <v>58</v>
      </c>
      <c r="R127" s="203">
        <f t="shared" si="101"/>
        <v>58</v>
      </c>
      <c r="S127" s="203">
        <f t="shared" si="101"/>
        <v>58</v>
      </c>
      <c r="T127" s="203">
        <f t="shared" si="101"/>
        <v>58</v>
      </c>
      <c r="U127" s="203">
        <f t="shared" si="101"/>
        <v>58</v>
      </c>
      <c r="V127" s="203">
        <f t="shared" si="101"/>
        <v>58</v>
      </c>
      <c r="W127" s="203">
        <f t="shared" si="101"/>
        <v>58</v>
      </c>
      <c r="X127" s="203">
        <f t="shared" si="101"/>
        <v>58</v>
      </c>
      <c r="Y127" s="203">
        <f t="shared" si="101"/>
        <v>58</v>
      </c>
      <c r="Z127" s="203">
        <f t="shared" si="101"/>
        <v>58</v>
      </c>
      <c r="AA127" s="203">
        <f t="shared" si="101"/>
        <v>0</v>
      </c>
      <c r="AB127" s="203">
        <f t="shared" si="101"/>
        <v>58</v>
      </c>
      <c r="AC127" s="203">
        <f t="shared" si="101"/>
        <v>58</v>
      </c>
      <c r="AD127" s="203">
        <f t="shared" si="101"/>
        <v>0</v>
      </c>
      <c r="AE127" s="203">
        <f t="shared" si="101"/>
        <v>58</v>
      </c>
      <c r="AF127" s="203">
        <f t="shared" si="101"/>
        <v>58</v>
      </c>
      <c r="AG127" s="203">
        <f t="shared" si="101"/>
        <v>58</v>
      </c>
      <c r="AH127" s="203">
        <f t="shared" si="101"/>
        <v>58</v>
      </c>
      <c r="AI127" s="203">
        <f t="shared" si="101"/>
        <v>58</v>
      </c>
      <c r="AJ127" s="203">
        <f t="shared" ref="AJ127:BN127" si="102">COUNTIF(AJ8:AJ123,AJ5)</f>
        <v>58</v>
      </c>
      <c r="AK127" s="203">
        <f t="shared" si="102"/>
        <v>58</v>
      </c>
      <c r="AL127" s="203">
        <f t="shared" si="102"/>
        <v>58</v>
      </c>
      <c r="AM127" s="203">
        <f t="shared" si="102"/>
        <v>58</v>
      </c>
      <c r="AN127" s="203">
        <f t="shared" si="102"/>
        <v>58</v>
      </c>
      <c r="AO127" s="203">
        <f t="shared" si="102"/>
        <v>58</v>
      </c>
      <c r="AP127" s="203">
        <f t="shared" si="102"/>
        <v>58</v>
      </c>
      <c r="AQ127" s="203">
        <f t="shared" si="102"/>
        <v>58</v>
      </c>
      <c r="AR127" s="203">
        <f t="shared" si="102"/>
        <v>58</v>
      </c>
      <c r="AS127" s="203">
        <f t="shared" si="102"/>
        <v>58</v>
      </c>
      <c r="AT127" s="203">
        <f t="shared" si="102"/>
        <v>58</v>
      </c>
      <c r="AU127" s="203">
        <f t="shared" si="102"/>
        <v>57</v>
      </c>
      <c r="AV127" s="203">
        <f t="shared" si="102"/>
        <v>58</v>
      </c>
      <c r="AW127" s="203">
        <f t="shared" si="102"/>
        <v>58</v>
      </c>
      <c r="AX127" s="203">
        <f t="shared" si="102"/>
        <v>58</v>
      </c>
      <c r="AY127" s="203">
        <f t="shared" si="102"/>
        <v>58</v>
      </c>
      <c r="AZ127" s="203">
        <f t="shared" si="102"/>
        <v>58</v>
      </c>
      <c r="BA127" s="203">
        <f t="shared" si="102"/>
        <v>58</v>
      </c>
      <c r="BB127" s="203">
        <f t="shared" si="102"/>
        <v>58</v>
      </c>
      <c r="BC127" s="203">
        <f t="shared" si="102"/>
        <v>58</v>
      </c>
      <c r="BD127" s="203">
        <f t="shared" si="102"/>
        <v>58</v>
      </c>
      <c r="BE127" s="203">
        <f t="shared" si="102"/>
        <v>58</v>
      </c>
      <c r="BF127" s="203">
        <f t="shared" si="102"/>
        <v>58</v>
      </c>
      <c r="BG127" s="203">
        <f t="shared" si="102"/>
        <v>58</v>
      </c>
      <c r="BH127" s="203">
        <f t="shared" si="102"/>
        <v>58</v>
      </c>
      <c r="BI127" s="203">
        <f t="shared" ref="BI127:BJ127" si="103">COUNTIF(BI8:BI123,BI5)</f>
        <v>58</v>
      </c>
      <c r="BJ127" s="203">
        <f t="shared" si="103"/>
        <v>58</v>
      </c>
      <c r="BK127" s="203">
        <f t="shared" si="102"/>
        <v>58</v>
      </c>
      <c r="BL127" s="203">
        <f t="shared" si="102"/>
        <v>58</v>
      </c>
      <c r="BM127" s="203">
        <f t="shared" si="102"/>
        <v>58</v>
      </c>
      <c r="BN127" s="203">
        <f t="shared" si="102"/>
        <v>58</v>
      </c>
      <c r="BO127" s="198">
        <f>SUM(D127:BN127)</f>
        <v>3537</v>
      </c>
      <c r="BP127" s="164" t="s">
        <v>71</v>
      </c>
      <c r="BQ127" s="205"/>
      <c r="BR127" s="196">
        <f t="shared" ref="BR127:CH127" si="104">COUNTIF(BR8:BR123,BR5)</f>
        <v>5</v>
      </c>
      <c r="BS127" s="196">
        <f t="shared" si="104"/>
        <v>58</v>
      </c>
      <c r="BT127" s="196">
        <f t="shared" si="104"/>
        <v>58</v>
      </c>
      <c r="BU127" s="196">
        <f t="shared" si="104"/>
        <v>58</v>
      </c>
      <c r="BV127" s="196">
        <f t="shared" si="104"/>
        <v>58</v>
      </c>
      <c r="BW127" s="196">
        <f t="shared" si="104"/>
        <v>58</v>
      </c>
      <c r="BX127" s="196">
        <f t="shared" si="104"/>
        <v>0</v>
      </c>
      <c r="BY127" s="196">
        <f t="shared" si="104"/>
        <v>0</v>
      </c>
      <c r="BZ127" s="196">
        <f t="shared" si="104"/>
        <v>0</v>
      </c>
      <c r="CA127" s="196">
        <f t="shared" si="104"/>
        <v>0</v>
      </c>
      <c r="CB127" s="196">
        <f t="shared" si="104"/>
        <v>0</v>
      </c>
      <c r="CC127" s="196">
        <f t="shared" si="104"/>
        <v>0</v>
      </c>
      <c r="CD127" s="196">
        <f t="shared" si="104"/>
        <v>0</v>
      </c>
      <c r="CE127" s="196">
        <f t="shared" si="104"/>
        <v>0</v>
      </c>
      <c r="CF127" s="196">
        <f t="shared" si="104"/>
        <v>0</v>
      </c>
      <c r="CG127" s="196">
        <f t="shared" si="104"/>
        <v>0</v>
      </c>
      <c r="CH127" s="196">
        <f t="shared" si="104"/>
        <v>0</v>
      </c>
      <c r="CI127" s="198">
        <f>SUM(BR127:CH127)</f>
        <v>295</v>
      </c>
      <c r="CJ127" s="204"/>
      <c r="CK127" s="204"/>
      <c r="CL127" s="207" t="s">
        <v>71</v>
      </c>
      <c r="CM127" s="196">
        <f>SUM(CI127+BO127)</f>
        <v>3832</v>
      </c>
    </row>
    <row r="128" spans="1:92" x14ac:dyDescent="0.25">
      <c r="CK128" s="13"/>
      <c r="CL128" s="13"/>
    </row>
    <row r="132" spans="1:2" x14ac:dyDescent="0.25">
      <c r="B132" s="182" t="s">
        <v>69</v>
      </c>
    </row>
    <row r="133" spans="1:2" x14ac:dyDescent="0.25">
      <c r="A133">
        <v>1</v>
      </c>
      <c r="B133" s="273" t="s">
        <v>127</v>
      </c>
    </row>
    <row r="134" spans="1:2" x14ac:dyDescent="0.25">
      <c r="A134">
        <f>SUM(A133+1)</f>
        <v>2</v>
      </c>
      <c r="B134" s="184" t="s">
        <v>36</v>
      </c>
    </row>
    <row r="135" spans="1:2" x14ac:dyDescent="0.25">
      <c r="A135">
        <f t="shared" ref="A135:A178" si="105">SUM(A134+1)</f>
        <v>3</v>
      </c>
      <c r="B135" s="184" t="s">
        <v>37</v>
      </c>
    </row>
    <row r="136" spans="1:2" x14ac:dyDescent="0.25">
      <c r="A136">
        <f t="shared" si="105"/>
        <v>4</v>
      </c>
      <c r="B136" s="184" t="s">
        <v>136</v>
      </c>
    </row>
    <row r="137" spans="1:2" x14ac:dyDescent="0.25">
      <c r="A137">
        <f t="shared" si="105"/>
        <v>5</v>
      </c>
      <c r="B137" s="184" t="s">
        <v>45</v>
      </c>
    </row>
    <row r="138" spans="1:2" x14ac:dyDescent="0.25">
      <c r="A138">
        <f t="shared" si="105"/>
        <v>6</v>
      </c>
      <c r="B138" s="184" t="s">
        <v>46</v>
      </c>
    </row>
    <row r="139" spans="1:2" x14ac:dyDescent="0.25">
      <c r="A139">
        <f t="shared" si="105"/>
        <v>7</v>
      </c>
      <c r="B139" s="184" t="s">
        <v>47</v>
      </c>
    </row>
    <row r="140" spans="1:2" x14ac:dyDescent="0.25">
      <c r="A140">
        <f t="shared" si="105"/>
        <v>8</v>
      </c>
      <c r="B140" s="184" t="s">
        <v>49</v>
      </c>
    </row>
    <row r="141" spans="1:2" x14ac:dyDescent="0.25">
      <c r="A141">
        <f t="shared" si="105"/>
        <v>9</v>
      </c>
      <c r="B141" s="184" t="s">
        <v>137</v>
      </c>
    </row>
    <row r="142" spans="1:2" x14ac:dyDescent="0.25">
      <c r="A142">
        <f t="shared" si="105"/>
        <v>10</v>
      </c>
      <c r="B142" s="184" t="s">
        <v>50</v>
      </c>
    </row>
    <row r="143" spans="1:2" x14ac:dyDescent="0.25">
      <c r="A143">
        <f t="shared" si="105"/>
        <v>11</v>
      </c>
      <c r="B143" s="184" t="s">
        <v>151</v>
      </c>
    </row>
    <row r="144" spans="1:2" x14ac:dyDescent="0.25">
      <c r="A144">
        <f t="shared" si="105"/>
        <v>12</v>
      </c>
      <c r="B144" s="184"/>
    </row>
    <row r="145" spans="1:2" x14ac:dyDescent="0.25">
      <c r="A145">
        <f t="shared" si="105"/>
        <v>13</v>
      </c>
      <c r="B145" s="33"/>
    </row>
    <row r="146" spans="1:2" x14ac:dyDescent="0.25">
      <c r="A146">
        <f t="shared" si="105"/>
        <v>14</v>
      </c>
      <c r="B146" s="33"/>
    </row>
    <row r="147" spans="1:2" x14ac:dyDescent="0.25">
      <c r="A147">
        <f t="shared" si="105"/>
        <v>15</v>
      </c>
      <c r="B147" s="33"/>
    </row>
    <row r="148" spans="1:2" x14ac:dyDescent="0.25">
      <c r="A148">
        <f t="shared" si="105"/>
        <v>16</v>
      </c>
      <c r="B148" s="33"/>
    </row>
    <row r="149" spans="1:2" x14ac:dyDescent="0.25">
      <c r="A149">
        <f t="shared" si="105"/>
        <v>17</v>
      </c>
      <c r="B149" s="33"/>
    </row>
    <row r="150" spans="1:2" x14ac:dyDescent="0.25">
      <c r="A150">
        <f t="shared" si="105"/>
        <v>18</v>
      </c>
      <c r="B150" s="33"/>
    </row>
    <row r="151" spans="1:2" x14ac:dyDescent="0.25">
      <c r="A151">
        <f t="shared" si="105"/>
        <v>19</v>
      </c>
      <c r="B151" s="33"/>
    </row>
    <row r="152" spans="1:2" x14ac:dyDescent="0.25">
      <c r="A152">
        <f t="shared" si="105"/>
        <v>20</v>
      </c>
      <c r="B152" s="33"/>
    </row>
    <row r="153" spans="1:2" x14ac:dyDescent="0.25">
      <c r="A153">
        <f t="shared" si="105"/>
        <v>21</v>
      </c>
      <c r="B153" s="182"/>
    </row>
    <row r="154" spans="1:2" x14ac:dyDescent="0.25">
      <c r="A154">
        <f t="shared" si="105"/>
        <v>22</v>
      </c>
      <c r="B154" s="182"/>
    </row>
    <row r="155" spans="1:2" x14ac:dyDescent="0.25">
      <c r="A155">
        <f t="shared" si="105"/>
        <v>23</v>
      </c>
      <c r="B155" s="182"/>
    </row>
    <row r="156" spans="1:2" x14ac:dyDescent="0.25">
      <c r="A156">
        <f t="shared" si="105"/>
        <v>24</v>
      </c>
      <c r="B156" s="182"/>
    </row>
    <row r="157" spans="1:2" x14ac:dyDescent="0.25">
      <c r="A157">
        <f t="shared" si="105"/>
        <v>25</v>
      </c>
      <c r="B157" s="182"/>
    </row>
    <row r="158" spans="1:2" x14ac:dyDescent="0.25">
      <c r="A158">
        <f t="shared" si="105"/>
        <v>26</v>
      </c>
      <c r="B158" s="182"/>
    </row>
    <row r="159" spans="1:2" x14ac:dyDescent="0.25">
      <c r="A159">
        <f t="shared" si="105"/>
        <v>27</v>
      </c>
      <c r="B159" s="182"/>
    </row>
    <row r="160" spans="1:2" x14ac:dyDescent="0.25">
      <c r="A160">
        <f t="shared" si="105"/>
        <v>28</v>
      </c>
      <c r="B160" s="182"/>
    </row>
    <row r="161" spans="1:2" x14ac:dyDescent="0.25">
      <c r="A161">
        <f t="shared" si="105"/>
        <v>29</v>
      </c>
      <c r="B161" s="182"/>
    </row>
    <row r="162" spans="1:2" x14ac:dyDescent="0.25">
      <c r="A162">
        <f t="shared" si="105"/>
        <v>30</v>
      </c>
      <c r="B162" s="182"/>
    </row>
    <row r="163" spans="1:2" x14ac:dyDescent="0.25">
      <c r="A163">
        <f t="shared" si="105"/>
        <v>31</v>
      </c>
      <c r="B163" s="182"/>
    </row>
    <row r="164" spans="1:2" x14ac:dyDescent="0.25">
      <c r="A164">
        <f t="shared" si="105"/>
        <v>32</v>
      </c>
      <c r="B164" s="182"/>
    </row>
    <row r="165" spans="1:2" x14ac:dyDescent="0.25">
      <c r="A165">
        <f t="shared" si="105"/>
        <v>33</v>
      </c>
      <c r="B165" s="182"/>
    </row>
    <row r="166" spans="1:2" x14ac:dyDescent="0.25">
      <c r="A166">
        <f t="shared" si="105"/>
        <v>34</v>
      </c>
      <c r="B166" s="182"/>
    </row>
    <row r="167" spans="1:2" x14ac:dyDescent="0.25">
      <c r="A167">
        <f t="shared" si="105"/>
        <v>35</v>
      </c>
      <c r="B167" s="182"/>
    </row>
    <row r="168" spans="1:2" x14ac:dyDescent="0.25">
      <c r="A168">
        <f t="shared" si="105"/>
        <v>36</v>
      </c>
      <c r="B168" s="182"/>
    </row>
    <row r="169" spans="1:2" x14ac:dyDescent="0.25">
      <c r="A169">
        <f t="shared" si="105"/>
        <v>37</v>
      </c>
      <c r="B169" s="182"/>
    </row>
    <row r="170" spans="1:2" x14ac:dyDescent="0.25">
      <c r="A170">
        <f t="shared" si="105"/>
        <v>38</v>
      </c>
      <c r="B170" s="182"/>
    </row>
    <row r="171" spans="1:2" x14ac:dyDescent="0.25">
      <c r="A171">
        <f t="shared" si="105"/>
        <v>39</v>
      </c>
      <c r="B171" s="182"/>
    </row>
    <row r="172" spans="1:2" x14ac:dyDescent="0.25">
      <c r="A172">
        <f t="shared" si="105"/>
        <v>40</v>
      </c>
      <c r="B172" s="182"/>
    </row>
    <row r="173" spans="1:2" x14ac:dyDescent="0.25">
      <c r="A173">
        <f t="shared" si="105"/>
        <v>41</v>
      </c>
      <c r="B173" s="182"/>
    </row>
    <row r="174" spans="1:2" x14ac:dyDescent="0.25">
      <c r="A174">
        <f t="shared" si="105"/>
        <v>42</v>
      </c>
      <c r="B174" s="182"/>
    </row>
    <row r="175" spans="1:2" x14ac:dyDescent="0.25">
      <c r="A175">
        <f t="shared" si="105"/>
        <v>43</v>
      </c>
      <c r="B175" s="182"/>
    </row>
    <row r="176" spans="1:2" x14ac:dyDescent="0.25">
      <c r="A176">
        <f>SUM(A175+1)</f>
        <v>44</v>
      </c>
      <c r="B176" s="182"/>
    </row>
    <row r="177" spans="1:2" x14ac:dyDescent="0.25">
      <c r="A177">
        <f t="shared" si="105"/>
        <v>45</v>
      </c>
      <c r="B177" s="182"/>
    </row>
    <row r="178" spans="1:2" x14ac:dyDescent="0.25">
      <c r="A178">
        <f t="shared" si="105"/>
        <v>46</v>
      </c>
      <c r="B178" s="164"/>
    </row>
    <row r="179" spans="1:2" x14ac:dyDescent="0.25">
      <c r="B179" s="164"/>
    </row>
  </sheetData>
  <mergeCells count="31">
    <mergeCell ref="BS1:CK1"/>
    <mergeCell ref="CQ82:CS82"/>
    <mergeCell ref="B7:B10"/>
    <mergeCell ref="B11:B14"/>
    <mergeCell ref="B15:B18"/>
    <mergeCell ref="B19:B22"/>
    <mergeCell ref="B23:B26"/>
    <mergeCell ref="B27:B30"/>
    <mergeCell ref="B31:B34"/>
    <mergeCell ref="B35:B38"/>
    <mergeCell ref="B39:B42"/>
    <mergeCell ref="B43:B46"/>
    <mergeCell ref="B47:B50"/>
    <mergeCell ref="B51:B54"/>
    <mergeCell ref="B55:B58"/>
    <mergeCell ref="B59:B62"/>
    <mergeCell ref="B63:B66"/>
    <mergeCell ref="B67:B70"/>
    <mergeCell ref="B71:B74"/>
    <mergeCell ref="B75:B78"/>
    <mergeCell ref="B79:B82"/>
    <mergeCell ref="B83:B86"/>
    <mergeCell ref="B87:B90"/>
    <mergeCell ref="B91:B94"/>
    <mergeCell ref="B95:B98"/>
    <mergeCell ref="B99:B102"/>
    <mergeCell ref="B103:B106"/>
    <mergeCell ref="B107:B110"/>
    <mergeCell ref="B111:B114"/>
    <mergeCell ref="B115:B118"/>
    <mergeCell ref="B119:B122"/>
  </mergeCells>
  <conditionalFormatting sqref="D9:BF9 BR89:CH89 D89:BF89 BR93:CH93 BR97:CH97 BR101:CH101 BR105:CH105 D93:BF93 D97:BF97 D101:BF101 D105:BF105 BR109:CH109 BR113:CH113 BR117:CH117 BR121:CH121 D109:BF109 D113:BF113 D117:BF117 D121:BF121 D13:BF13 D17:BF17 D33:BF33 D37:BF37 D41:BF41 D45:BF45 D49:BF49 D65:BF65 D69:BF69 D73:BF73 D77:BF77 D81:BF81 D85:BF85 BR37:CH37 BR49:CH49 BR61:CH61 BR65:CH65 BR73:CH73 BR77:CH77 BR81:CH81 BR85:CH85 BR69:CH69 D61:BF61 D29:BF29 D57:BF57 D21:BF21 D25:BF25 D53:BF53 BR57:CH57 BR53:CH53 BR45:CH45 BR41:CH41 BR9:CH9 BR13:CH13 BR17:CH17 BR21:CH21 BR25:CH25 BR29:CH29 BR33:CH33 BK53:BN53 BK25:BN25 BK21:BN21 BK57:BN57 BK29:BN29 BK61:BN61 BK85:BN85 BK81:BN81 BK77:BN77 BK73:BN73 BK69:BN69 BK65:BN65 BK49:BN49 BK45:BN45 BK41:BN41 BK37:BN37 BK33:BN33 BK17:BN17 BK13:BN13 BK121:BN121 BK117:BN117 BK113:BN113 BK109:BN109 BK105:BN105 BK101:BN101 BK97:BN97 BK93:BN93 BK89:BN89 BK9:BN9">
    <cfRule type="cellIs" dxfId="138" priority="143" stopIfTrue="1" operator="equal">
      <formula>0</formula>
    </cfRule>
    <cfRule type="cellIs" dxfId="137" priority="144" stopIfTrue="1" operator="equal">
      <formula>1</formula>
    </cfRule>
  </conditionalFormatting>
  <conditionalFormatting sqref="BR10:CH10 D10:BF10 BR14:CH14 BR18:CH18 BR22:CH22 BR26:CH26 D14:BF14 D18:BF18 D22:BF22 D26:BF26 BR30:CH30 BR34:CH34 BR38:CH38 BR42:CH42 D30:BF30 D34:BF34 D38:BF38 D42:BF42 BR46:CH46 BR50:CH50 BR54:CH54 BR58:CH58 D46:BF46 D50:BF50 D54:BF54 D58:BF58 BR62:CH62 BR66:CH66 BR70:CH70 BR74:CH74 D62:BF62 D66:BF66 D70:BF70 D74:BF74 BR78:CH78 BR82:CH82 BR86:CH86 BR90:CH90 D78:BF78 D82:BF82 D86:BF86 D90:BF90 BR94:CH94 BR98:CH98 BR102:CH102 BR106:CH106 D94:BF94 D98:BF98 D102:BF102 D106:BF106 BR110:CH110 BR114:CH114 BR118:CH118 BR122:CH122 D110:BF110 D114:BF114 D118:BF118 D122:BF122 BK122:BN122 BK118:BN118 BK114:BN114 BK110:BN110 BK106:BN106 BK102:BN102 BK98:BN98 BK94:BN94 BK90:BN90 BK86:BN86 BK82:BN82 BK78:BN78 BK74:BN74 BK70:BN70 BK66:BN66 BK62:BN62 BK58:BN58 BK54:BN54 BK50:BN50 BK46:BN46 BK42:BN42 BK38:BN38 BK34:BN34 BK30:BN30 BK26:BN26 BK22:BN22 BK18:BN18 BK14:BN14 BK10:BN10">
    <cfRule type="cellIs" dxfId="136" priority="142" stopIfTrue="1" operator="equal">
      <formula>0</formula>
    </cfRule>
  </conditionalFormatting>
  <conditionalFormatting sqref="C9:BF10 AL14:BF14 D13:AK14 AL18:BF18 D17:AK18 AL22:BF22 D21:AK22 AL26:BF26 D25:AK26 AL30:BF30 D29:AK30 AL34:BF34 D33:AK34 AL38:BF38 D37:AK38 AL42:BF42 D41:AK42 AL46:BF46 D45:AK46 AL50:BF50 D49:AK50 AL54:BF54 D53:AK54 AL58:BF58 D57:AK58 AL62:BF62 D61:AK62 AL66:BF66 D65:AK66 AL70:BF70 D69:AK70 AL74:BF74 D73:AK74 BQ89:CI89 AL78:BF78 D77:AK78 AL82:BF82 D81:AK82 AL86:BF86 D85:AK86 D89:BF90 BQ97:CI97 BQ105:CI105 D93:BF94 D97:BF98 D101:BF102 D105:BF106 BQ113:CI113 BQ121:CI121 D109:BF110 D113:BF114 D117:BF118 D121:BF122 CK9:CK10 CM9:CM10 CK13:CK14 CK17:CK18 CK21:CK22 CK25:CK26 CM13:CM14 CM17:CM18 CM21:CM22 CM25:CM26 CK29:CK30 CK33:CK34 CK37:CK38 CK41:CK42 CM29:CM30 CM33:CM34 CM37:CM38 CM41:CM42 BQ50:CH50 CK45:CK46 CK49:CK50 CK53:CK54 CK57:CK58 CM45:CM46 CM49:CM50 CM53:CM54 CM57:CM58 BQ66:CH66 CK61:CK62 CK65:CK66 CK69:CK70 CK73:CK74 CM61:CM62 CM65:CM66 CM69:CM70 CM73:CM74 BQ82:CH82 BQ90:CH90 CK77:CK78 CK81:CK82 CK85:CK86 CK89:CK90 CM77:CM78 CM81:CM82 CM85:CM86 CM89:CM90 BQ93:CH94 BQ98:CH98 BQ101:CH102 BQ106:CH106 CK93:CK94 CK97:CK98 CK101:CK102 CK105:CK106 CM93:CM94 CM97:CM98 CM101:CM102 CM105:CM106 BQ109:CH110 BQ114:CH114 BQ117:CH118 BQ122:CH122 CK109:CK110 CK113:CK114 CK117:CK118 CK121:CK122 CM109:CM110 CM113:CM114 CM117:CM118 CM121:CM122 D13:BF13 D17:BF17 D33:BF33 D37:BF37 D41:BF41 D45:BF45 D49:BF49 D65:BF65 D69:BF69 D73:BF73 D77:BF77 D81:BF81 D85:BF85 BQ37:CH38 BQ49:CI49 BQ61:CH62 BQ65:CI65 BQ73:CH74 BQ77:CH78 BQ81:CI81 BQ85:CH86 BQ69:CH70 D61:BF61 D29:BF29 D57:BF57 D21:BF21 D25:BF25 D53:BF53 BQ57:CH58 BQ53:CH54 BQ45:CH46 BQ41:CH42 BQ9:CH10 BQ13:CH14 BQ17:CH18 BQ21:CH22 BQ25:CH26 BQ29:CH30 BQ33:CH34 BK53:BO53 BK25:BO25 BK21:BO21 BK57:BO57 BK29:BO29 BK61:BO61 BK85:BO85 BK81:BO81 BK77:BO77 BK73:BO73 BK69:BO69 BK65:BO65 BK49:BO49 BK45:BO45 BK41:BO41 BK37:BO37 BK33:BO33 BK17:BO17 BK13:BO13 BK122:BN122 BK118:BN118 BK114:BN114 BK110:BN110 BK121:BO121 BK117:BO117 BK113:BO113 BK109:BO109 BK106:BN106 BK102:BN102 BK98:BN98 BK94:BN94 BK105:BO105 BK101:BO101 BK97:BO97 BK93:BO93 BK90:BN90 BK86:BN86 BK82:BN82 BK78:BN78 BK89:BO89 BK74:BN74 BK70:BN70 BK66:BN66 BK62:BN62 BK58:BN58 BK54:BN54 BK50:BN50 BK46:BN46 BK42:BN42 BK38:BN38 BK34:BN34 BK30:BN30 BK26:BN26 BK22:BN22 BK18:BN18 BK14:BN14 BK10:BN10 BK9:BO9">
    <cfRule type="colorScale" priority="141">
      <colorScale>
        <cfvo type="num" val="0"/>
        <cfvo type="num" val="1"/>
        <color rgb="FFFF7128"/>
        <color rgb="FF00B050"/>
      </colorScale>
    </cfRule>
  </conditionalFormatting>
  <conditionalFormatting sqref="D4:BF5 BK4:CH5">
    <cfRule type="cellIs" dxfId="135" priority="17" stopIfTrue="1" operator="lessThan">
      <formula>0</formula>
    </cfRule>
  </conditionalFormatting>
  <conditionalFormatting sqref="BU5">
    <cfRule type="cellIs" dxfId="134" priority="16" stopIfTrue="1" operator="lessThan">
      <formula>0</formula>
    </cfRule>
  </conditionalFormatting>
  <conditionalFormatting sqref="BV4:BV5">
    <cfRule type="cellIs" dxfId="133" priority="15" stopIfTrue="1" operator="lessThan">
      <formula>0</formula>
    </cfRule>
  </conditionalFormatting>
  <conditionalFormatting sqref="BR7:BR8">
    <cfRule type="cellIs" dxfId="132" priority="14" stopIfTrue="1" operator="lessThan">
      <formula>0</formula>
    </cfRule>
  </conditionalFormatting>
  <conditionalFormatting sqref="BR23:BR24">
    <cfRule type="cellIs" dxfId="131" priority="13" stopIfTrue="1" operator="lessThan">
      <formula>0</formula>
    </cfRule>
  </conditionalFormatting>
  <conditionalFormatting sqref="BR27:BR28">
    <cfRule type="cellIs" dxfId="130" priority="12" stopIfTrue="1" operator="lessThan">
      <formula>0</formula>
    </cfRule>
  </conditionalFormatting>
  <conditionalFormatting sqref="BT4">
    <cfRule type="cellIs" dxfId="129" priority="11" stopIfTrue="1" operator="lessThan">
      <formula>0</formula>
    </cfRule>
  </conditionalFormatting>
  <conditionalFormatting sqref="BI53:BJ53 BI25:BJ25 BI21:BJ21 BI57:BJ57 BI29:BJ29 BI61:BJ61 BI85:BJ85 BI81:BJ81 BI77:BJ77 BI73:BJ73 BI69:BJ69 BI65:BJ65 BI49:BJ49 BI45:BJ45 BI41:BJ41 BI37:BJ37 BI33:BJ33 BI17:BJ17 BI13:BJ13 BI121:BJ121 BI117:BJ117 BI113:BJ113 BI109:BJ109 BI105:BJ105 BI101:BJ101 BI97:BJ97 BI93:BJ93 BI89:BJ89 BI9:BJ9">
    <cfRule type="cellIs" dxfId="128" priority="9" stopIfTrue="1" operator="equal">
      <formula>0</formula>
    </cfRule>
    <cfRule type="cellIs" dxfId="127" priority="10" stopIfTrue="1" operator="equal">
      <formula>1</formula>
    </cfRule>
  </conditionalFormatting>
  <conditionalFormatting sqref="BI122:BJ122 BI118:BJ118 BI114:BJ114 BI110:BJ110 BI106:BJ106 BI102:BJ102 BI98:BJ98 BI94:BJ94 BI90:BJ90 BI86:BJ86 BI82:BJ82 BI78:BJ78 BI74:BJ74 BI70:BJ70 BI66:BJ66 BI62:BJ62 BI58:BJ58 BI54:BJ54 BI50:BJ50 BI46:BJ46 BI42:BJ42 BI38:BJ38 BI34:BJ34 BI30:BJ30 BI26:BJ26 BI22:BJ22 BI18:BJ18 BI14:BJ14 BI10:BJ10">
    <cfRule type="cellIs" dxfId="126" priority="8" stopIfTrue="1" operator="equal">
      <formula>0</formula>
    </cfRule>
  </conditionalFormatting>
  <conditionalFormatting sqref="BI121:BJ122 BI117:BJ118 BI113:BJ114 BI109:BJ110 BI105:BJ106 BI101:BJ102 BI97:BJ98 BI93:BJ94 BI85:BJ86 BI81:BJ82 BI77:BJ78 BI89:BJ90 BI73:BJ74 BI69:BJ70 BI65:BJ66 BI61:BJ62 BI57:BJ58 BI53:BJ54 BI49:BJ50 BI45:BJ46 BI41:BJ42 BI37:BJ38 BI33:BJ34 BI29:BJ30 BI25:BJ26 BI21:BJ22 BI17:BJ18 BI13:BJ14 BI9:BJ10">
    <cfRule type="colorScale" priority="7">
      <colorScale>
        <cfvo type="num" val="0"/>
        <cfvo type="num" val="1"/>
        <color rgb="FFFF7128"/>
        <color rgb="FF00B050"/>
      </colorScale>
    </cfRule>
  </conditionalFormatting>
  <conditionalFormatting sqref="BI4:BJ5">
    <cfRule type="cellIs" dxfId="125" priority="6" stopIfTrue="1" operator="lessThan">
      <formula>0</formula>
    </cfRule>
  </conditionalFormatting>
  <conditionalFormatting sqref="BG53:BH53 BG25:BH25 BG21:BH21 BG57:BH57 BG29:BH29 BG61:BH61 BG85:BH85 BG81:BH81 BG77:BH77 BG73:BH73 BG69:BH69 BG65:BH65 BG49:BH49 BG45:BH45 BG41:BH41 BG37:BH37 BG33:BH33 BG17:BH17 BG13:BH13 BG121:BH121 BG117:BH117 BG113:BH113 BG109:BH109 BG105:BH105 BG101:BH101 BG97:BH97 BG93:BH93 BG89:BH89 BG9:BH9">
    <cfRule type="cellIs" dxfId="124" priority="4" stopIfTrue="1" operator="equal">
      <formula>0</formula>
    </cfRule>
    <cfRule type="cellIs" dxfId="123" priority="5" stopIfTrue="1" operator="equal">
      <formula>1</formula>
    </cfRule>
  </conditionalFormatting>
  <conditionalFormatting sqref="BG122:BH122 BG118:BH118 BG114:BH114 BG110:BH110 BG106:BH106 BG102:BH102 BG98:BH98 BG94:BH94 BG90:BH90 BG86:BH86 BG82:BH82 BG78:BH78 BG74:BH74 BG70:BH70 BG66:BH66 BG62:BH62 BG58:BH58 BG54:BH54 BG50:BH50 BG46:BH46 BG42:BH42 BG38:BH38 BG34:BH34 BG30:BH30 BG26:BH26 BG22:BH22 BG18:BH18 BG14:BH14 BG10:BH10">
    <cfRule type="cellIs" dxfId="122" priority="3" stopIfTrue="1" operator="equal">
      <formula>0</formula>
    </cfRule>
  </conditionalFormatting>
  <conditionalFormatting sqref="BG121:BH122 BG117:BH118 BG113:BH114 BG109:BH110 BG105:BH106 BG101:BH102 BG97:BH98 BG93:BH94 BG85:BH86 BG81:BH82 BG77:BH78 BG89:BH90 BG73:BH74 BG69:BH70 BG65:BH66 BG61:BH62 BG57:BH58 BG53:BH54 BG49:BH50 BG45:BH46 BG41:BH42 BG37:BH38 BG33:BH34 BG29:BH30 BG25:BH26 BG21:BH22 BG17:BH18 BG13:BH14 BG9:BH10">
    <cfRule type="colorScale" priority="2">
      <colorScale>
        <cfvo type="num" val="0"/>
        <cfvo type="num" val="1"/>
        <color rgb="FFFF7128"/>
        <color rgb="FF00B050"/>
      </colorScale>
    </cfRule>
  </conditionalFormatting>
  <conditionalFormatting sqref="BG4:BH5">
    <cfRule type="cellIs" dxfId="121" priority="1" stopIfTrue="1" operator="lessThan">
      <formula>0</formula>
    </cfRule>
  </conditionalFormatting>
  <dataValidations count="1">
    <dataValidation type="list" errorStyle="warning" showErrorMessage="1" sqref="B7 B15 B19 B23 B27 B31 B35 B39 B43 B47 B51 B55 B59 B63 B11 B71 B75 B79 B83 B87 B91 B95 B99 B103 B107 B111 B115 B67 B119" xr:uid="{00000000-0002-0000-0700-000000000000}">
      <formula1>$B$202:$B$252</formula1>
    </dataValidation>
  </dataValidations>
  <pageMargins left="0.78740157480314965" right="0.78740157480314965" top="1.5" bottom="0.39370078740157483" header="0.8" footer="0.51181102362204722"/>
  <pageSetup paperSize="9" scale="120" orientation="portrait" horizontalDpi="200" verticalDpi="200"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0"/>
  <dimension ref="A1:R198"/>
  <sheetViews>
    <sheetView topLeftCell="A28" zoomScaleNormal="100" workbookViewId="0"/>
  </sheetViews>
  <sheetFormatPr baseColWidth="10" defaultColWidth="8.77734375" defaultRowHeight="13.2" x14ac:dyDescent="0.25"/>
  <cols>
    <col min="1" max="1" width="4.77734375" customWidth="1"/>
    <col min="2" max="2" width="27" bestFit="1" customWidth="1"/>
    <col min="6" max="6" width="6.5546875" style="10" customWidth="1"/>
    <col min="7" max="7" width="7.21875" style="10" customWidth="1"/>
    <col min="8" max="8" width="6.21875" style="10" customWidth="1"/>
    <col min="12" max="12" width="26.44140625" bestFit="1" customWidth="1"/>
  </cols>
  <sheetData>
    <row r="1" spans="1:18" ht="13.8" thickBot="1" x14ac:dyDescent="0.3">
      <c r="B1" s="345" t="s">
        <v>21</v>
      </c>
      <c r="C1" s="345"/>
      <c r="D1" s="345"/>
      <c r="E1" s="345"/>
      <c r="K1" s="74"/>
      <c r="L1" s="75"/>
      <c r="M1" s="62"/>
      <c r="N1" s="62"/>
      <c r="O1" s="62"/>
      <c r="P1" s="10"/>
      <c r="Q1" s="10"/>
      <c r="R1" s="10"/>
    </row>
    <row r="2" spans="1:18" ht="13.8" thickBot="1" x14ac:dyDescent="0.3">
      <c r="C2" s="88" t="s">
        <v>13</v>
      </c>
      <c r="D2" s="92" t="s">
        <v>1</v>
      </c>
      <c r="E2" s="93" t="s">
        <v>0</v>
      </c>
      <c r="F2" s="10" t="s">
        <v>19</v>
      </c>
      <c r="G2" s="117" t="s">
        <v>20</v>
      </c>
      <c r="H2" s="10" t="s">
        <v>18</v>
      </c>
      <c r="L2" s="130"/>
      <c r="M2" s="36"/>
      <c r="N2" s="36"/>
      <c r="O2" s="36"/>
      <c r="P2" s="10"/>
      <c r="Q2" s="10"/>
      <c r="R2" s="10"/>
    </row>
    <row r="3" spans="1:18" x14ac:dyDescent="0.25">
      <c r="A3" s="5">
        <v>1</v>
      </c>
      <c r="B3" s="51"/>
      <c r="C3" s="91"/>
      <c r="D3" s="108"/>
      <c r="E3" s="91"/>
      <c r="F3" s="114"/>
      <c r="G3" s="114"/>
      <c r="H3" s="114"/>
      <c r="L3" s="130"/>
      <c r="M3" s="131"/>
      <c r="N3" s="131"/>
      <c r="O3" s="131"/>
      <c r="P3" s="10"/>
      <c r="Q3" s="10"/>
      <c r="R3" s="10"/>
    </row>
    <row r="4" spans="1:18" x14ac:dyDescent="0.25">
      <c r="A4" s="5">
        <f>SUM(A3+1)</f>
        <v>2</v>
      </c>
      <c r="B4" s="51"/>
      <c r="C4" s="52"/>
      <c r="D4" s="109"/>
      <c r="E4" s="52"/>
      <c r="F4" s="114"/>
      <c r="G4" s="114"/>
      <c r="H4" s="114"/>
      <c r="L4" s="132"/>
      <c r="M4" s="36"/>
      <c r="N4" s="36"/>
      <c r="O4" s="36"/>
      <c r="P4" s="10"/>
      <c r="Q4" s="10"/>
      <c r="R4" s="10"/>
    </row>
    <row r="5" spans="1:18" x14ac:dyDescent="0.25">
      <c r="A5" s="5">
        <f t="shared" ref="A5:A53" si="0">SUM(A4+1)</f>
        <v>3</v>
      </c>
      <c r="B5" s="51"/>
      <c r="C5" s="52"/>
      <c r="D5" s="109"/>
      <c r="E5" s="52"/>
      <c r="F5" s="114"/>
      <c r="G5" s="114"/>
      <c r="H5" s="114"/>
      <c r="L5" s="130"/>
      <c r="M5" s="131"/>
      <c r="N5" s="131"/>
      <c r="O5" s="131"/>
      <c r="P5" s="10"/>
      <c r="Q5" s="10"/>
      <c r="R5" s="10"/>
    </row>
    <row r="6" spans="1:18" x14ac:dyDescent="0.25">
      <c r="A6" s="5">
        <f t="shared" si="0"/>
        <v>4</v>
      </c>
      <c r="B6" s="51"/>
      <c r="C6" s="52"/>
      <c r="D6" s="109"/>
      <c r="E6" s="52"/>
      <c r="F6" s="114"/>
      <c r="G6" s="114"/>
      <c r="H6" s="114"/>
      <c r="L6" s="133"/>
      <c r="M6" s="38"/>
      <c r="N6" s="38"/>
      <c r="O6" s="38"/>
      <c r="P6" s="10"/>
      <c r="Q6" s="10"/>
      <c r="R6" s="10"/>
    </row>
    <row r="7" spans="1:18" x14ac:dyDescent="0.25">
      <c r="A7" s="5">
        <f t="shared" si="0"/>
        <v>5</v>
      </c>
      <c r="B7" s="51"/>
      <c r="C7" s="52"/>
      <c r="D7" s="109"/>
      <c r="E7" s="52"/>
      <c r="F7" s="114"/>
      <c r="G7" s="114"/>
      <c r="H7" s="114"/>
      <c r="L7" s="132"/>
      <c r="M7" s="36"/>
      <c r="N7" s="36"/>
      <c r="O7" s="36"/>
      <c r="P7" s="10"/>
      <c r="Q7" s="10"/>
      <c r="R7" s="10"/>
    </row>
    <row r="8" spans="1:18" x14ac:dyDescent="0.25">
      <c r="A8" s="5">
        <f t="shared" si="0"/>
        <v>6</v>
      </c>
      <c r="B8" s="51"/>
      <c r="C8" s="52"/>
      <c r="D8" s="109"/>
      <c r="E8" s="52"/>
      <c r="F8" s="114"/>
      <c r="G8" s="114"/>
      <c r="H8" s="114"/>
      <c r="L8" s="133"/>
      <c r="M8" s="38"/>
      <c r="N8" s="38"/>
      <c r="O8" s="38"/>
      <c r="P8" s="10"/>
      <c r="Q8" s="10"/>
      <c r="R8" s="10"/>
    </row>
    <row r="9" spans="1:18" x14ac:dyDescent="0.25">
      <c r="A9" s="5">
        <f t="shared" si="0"/>
        <v>7</v>
      </c>
      <c r="B9" s="51"/>
      <c r="C9" s="52"/>
      <c r="D9" s="109"/>
      <c r="E9" s="52"/>
      <c r="F9" s="114"/>
      <c r="G9" s="114"/>
      <c r="H9" s="114"/>
      <c r="L9" s="132"/>
      <c r="M9" s="38"/>
      <c r="N9" s="38"/>
      <c r="O9" s="38"/>
      <c r="P9" s="10"/>
      <c r="Q9" s="10"/>
      <c r="R9" s="10"/>
    </row>
    <row r="10" spans="1:18" x14ac:dyDescent="0.25">
      <c r="A10" s="5">
        <f t="shared" si="0"/>
        <v>8</v>
      </c>
      <c r="B10" s="51"/>
      <c r="C10" s="52"/>
      <c r="D10" s="109"/>
      <c r="E10" s="52"/>
      <c r="F10" s="114"/>
      <c r="G10" s="114"/>
      <c r="H10" s="114"/>
      <c r="L10" s="133"/>
      <c r="M10" s="38"/>
      <c r="N10" s="38"/>
      <c r="O10" s="38"/>
      <c r="P10" s="10"/>
      <c r="Q10" s="10"/>
      <c r="R10" s="10"/>
    </row>
    <row r="11" spans="1:18" x14ac:dyDescent="0.25">
      <c r="A11" s="5">
        <f t="shared" si="0"/>
        <v>9</v>
      </c>
      <c r="B11" s="51"/>
      <c r="C11" s="52"/>
      <c r="D11" s="109"/>
      <c r="E11" s="52"/>
      <c r="F11" s="114"/>
      <c r="G11" s="114"/>
      <c r="H11" s="114"/>
      <c r="L11" s="133"/>
      <c r="M11" s="38"/>
      <c r="N11" s="38"/>
      <c r="O11" s="38"/>
      <c r="P11" s="10"/>
      <c r="Q11" s="10"/>
      <c r="R11" s="10"/>
    </row>
    <row r="12" spans="1:18" x14ac:dyDescent="0.25">
      <c r="A12" s="5">
        <f t="shared" si="0"/>
        <v>10</v>
      </c>
      <c r="B12" s="51"/>
      <c r="C12" s="52"/>
      <c r="D12" s="109"/>
      <c r="E12" s="52"/>
      <c r="F12" s="114"/>
      <c r="G12" s="114"/>
      <c r="H12" s="114"/>
      <c r="L12" s="132"/>
      <c r="M12" s="38"/>
      <c r="N12" s="38"/>
      <c r="O12" s="38"/>
      <c r="P12" s="10"/>
      <c r="Q12" s="10"/>
      <c r="R12" s="10"/>
    </row>
    <row r="13" spans="1:18" x14ac:dyDescent="0.25">
      <c r="A13" s="5">
        <f t="shared" si="0"/>
        <v>11</v>
      </c>
      <c r="B13" s="51"/>
      <c r="C13" s="52"/>
      <c r="D13" s="109"/>
      <c r="E13" s="52"/>
      <c r="F13" s="114"/>
      <c r="G13" s="114"/>
      <c r="H13" s="114"/>
      <c r="L13" s="132"/>
      <c r="M13" s="36"/>
      <c r="N13" s="36"/>
      <c r="O13" s="36"/>
      <c r="P13" s="10"/>
      <c r="Q13" s="10"/>
      <c r="R13" s="10"/>
    </row>
    <row r="14" spans="1:18" x14ac:dyDescent="0.25">
      <c r="A14" s="5">
        <f t="shared" si="0"/>
        <v>12</v>
      </c>
      <c r="B14" s="51"/>
      <c r="C14" s="52"/>
      <c r="D14" s="109"/>
      <c r="E14" s="52"/>
      <c r="F14" s="114"/>
      <c r="G14" s="114"/>
      <c r="H14" s="114"/>
      <c r="L14" s="130"/>
      <c r="M14" s="131"/>
      <c r="N14" s="131"/>
      <c r="O14" s="131"/>
      <c r="P14" s="10"/>
      <c r="Q14" s="10"/>
      <c r="R14" s="10"/>
    </row>
    <row r="15" spans="1:18" x14ac:dyDescent="0.25">
      <c r="A15" s="5">
        <f t="shared" si="0"/>
        <v>13</v>
      </c>
      <c r="B15" s="51"/>
      <c r="C15" s="52"/>
      <c r="D15" s="109"/>
      <c r="E15" s="52"/>
      <c r="F15" s="114"/>
      <c r="G15" s="114"/>
      <c r="H15" s="114"/>
      <c r="L15" s="133"/>
      <c r="M15" s="38"/>
      <c r="N15" s="38"/>
      <c r="O15" s="38"/>
      <c r="P15" s="10"/>
      <c r="Q15" s="10"/>
      <c r="R15" s="10"/>
    </row>
    <row r="16" spans="1:18" x14ac:dyDescent="0.25">
      <c r="A16" s="5">
        <f t="shared" si="0"/>
        <v>14</v>
      </c>
      <c r="B16" s="51"/>
      <c r="C16" s="52"/>
      <c r="D16" s="109"/>
      <c r="E16" s="52"/>
      <c r="F16" s="114"/>
      <c r="G16" s="114"/>
      <c r="H16" s="114"/>
      <c r="L16" s="132"/>
      <c r="M16" s="36"/>
      <c r="N16" s="36"/>
      <c r="O16" s="36"/>
      <c r="P16" s="10"/>
      <c r="Q16" s="10"/>
      <c r="R16" s="10"/>
    </row>
    <row r="17" spans="1:18" x14ac:dyDescent="0.25">
      <c r="A17" s="5">
        <f t="shared" si="0"/>
        <v>15</v>
      </c>
      <c r="B17" s="51"/>
      <c r="C17" s="52"/>
      <c r="D17" s="109"/>
      <c r="E17" s="52"/>
      <c r="F17" s="114"/>
      <c r="G17" s="114"/>
      <c r="H17" s="114"/>
      <c r="L17" s="130"/>
      <c r="M17" s="131"/>
      <c r="N17" s="131"/>
      <c r="O17" s="131"/>
      <c r="P17" s="10"/>
      <c r="Q17" s="10"/>
      <c r="R17" s="10"/>
    </row>
    <row r="18" spans="1:18" x14ac:dyDescent="0.25">
      <c r="A18" s="5">
        <f t="shared" si="0"/>
        <v>16</v>
      </c>
      <c r="B18" s="51"/>
      <c r="C18" s="52"/>
      <c r="D18" s="109"/>
      <c r="E18" s="52"/>
      <c r="F18" s="114"/>
      <c r="G18" s="114"/>
      <c r="H18" s="114"/>
      <c r="L18" s="132"/>
      <c r="M18" s="36"/>
      <c r="N18" s="36"/>
      <c r="O18" s="36"/>
      <c r="P18" s="10"/>
      <c r="Q18" s="10"/>
      <c r="R18" s="10"/>
    </row>
    <row r="19" spans="1:18" x14ac:dyDescent="0.25">
      <c r="A19" s="5">
        <f t="shared" si="0"/>
        <v>17</v>
      </c>
      <c r="B19" s="51"/>
      <c r="C19" s="52"/>
      <c r="D19" s="109"/>
      <c r="E19" s="52"/>
      <c r="F19" s="114"/>
      <c r="G19" s="114"/>
      <c r="H19" s="114"/>
      <c r="L19" s="132"/>
      <c r="M19" s="36"/>
      <c r="N19" s="36"/>
      <c r="O19" s="36"/>
      <c r="P19" s="10"/>
      <c r="Q19" s="10"/>
      <c r="R19" s="10"/>
    </row>
    <row r="20" spans="1:18" x14ac:dyDescent="0.25">
      <c r="A20" s="5">
        <f t="shared" si="0"/>
        <v>18</v>
      </c>
      <c r="B20" s="51"/>
      <c r="C20" s="52"/>
      <c r="D20" s="109"/>
      <c r="E20" s="52"/>
      <c r="F20" s="114"/>
      <c r="G20" s="114"/>
      <c r="H20" s="114"/>
      <c r="L20" s="132"/>
      <c r="M20" s="38"/>
      <c r="N20" s="38"/>
      <c r="O20" s="38"/>
      <c r="P20" s="10"/>
      <c r="Q20" s="10"/>
      <c r="R20" s="10"/>
    </row>
    <row r="21" spans="1:18" x14ac:dyDescent="0.25">
      <c r="A21" s="5">
        <f t="shared" si="0"/>
        <v>19</v>
      </c>
      <c r="B21" s="51"/>
      <c r="C21" s="52"/>
      <c r="D21" s="109"/>
      <c r="E21" s="52"/>
      <c r="F21" s="114"/>
      <c r="G21" s="114"/>
      <c r="H21" s="114"/>
      <c r="L21" s="133"/>
      <c r="M21" s="38"/>
      <c r="N21" s="38"/>
      <c r="O21" s="38"/>
      <c r="P21" s="10"/>
      <c r="Q21" s="10"/>
      <c r="R21" s="10"/>
    </row>
    <row r="22" spans="1:18" x14ac:dyDescent="0.25">
      <c r="A22" s="5">
        <f t="shared" si="0"/>
        <v>20</v>
      </c>
      <c r="B22" s="51"/>
      <c r="C22" s="52"/>
      <c r="D22" s="109"/>
      <c r="E22" s="52"/>
      <c r="F22" s="114"/>
      <c r="G22" s="114"/>
      <c r="H22" s="114"/>
      <c r="L22" s="132"/>
      <c r="M22" s="36"/>
      <c r="N22" s="36"/>
      <c r="O22" s="36"/>
      <c r="P22" s="10"/>
      <c r="Q22" s="10"/>
      <c r="R22" s="10"/>
    </row>
    <row r="23" spans="1:18" x14ac:dyDescent="0.25">
      <c r="A23" s="5">
        <f t="shared" si="0"/>
        <v>21</v>
      </c>
      <c r="B23" s="51"/>
      <c r="C23" s="52"/>
      <c r="D23" s="109"/>
      <c r="E23" s="52"/>
      <c r="F23" s="114"/>
      <c r="G23" s="114"/>
      <c r="H23" s="114"/>
      <c r="L23" s="132"/>
      <c r="M23" s="36"/>
      <c r="N23" s="36"/>
      <c r="O23" s="36"/>
      <c r="P23" s="10"/>
      <c r="Q23" s="10"/>
      <c r="R23" s="10"/>
    </row>
    <row r="24" spans="1:18" x14ac:dyDescent="0.25">
      <c r="A24" s="5">
        <f t="shared" si="0"/>
        <v>22</v>
      </c>
      <c r="B24" s="51"/>
      <c r="C24" s="52"/>
      <c r="D24" s="109"/>
      <c r="E24" s="52"/>
      <c r="F24" s="114"/>
      <c r="G24" s="114"/>
      <c r="H24" s="114"/>
      <c r="L24" s="133"/>
      <c r="M24" s="38"/>
      <c r="N24" s="38"/>
      <c r="O24" s="38"/>
      <c r="P24" s="10"/>
      <c r="Q24" s="10"/>
      <c r="R24" s="10"/>
    </row>
    <row r="25" spans="1:18" x14ac:dyDescent="0.25">
      <c r="A25" s="5">
        <f t="shared" si="0"/>
        <v>23</v>
      </c>
      <c r="B25" s="51"/>
      <c r="C25" s="52"/>
      <c r="D25" s="109"/>
      <c r="E25" s="52"/>
      <c r="F25" s="114"/>
      <c r="G25" s="114"/>
      <c r="H25" s="114"/>
      <c r="L25" s="134"/>
      <c r="M25" s="131"/>
      <c r="N25" s="131"/>
      <c r="O25" s="131"/>
      <c r="P25" s="10"/>
      <c r="Q25" s="10"/>
      <c r="R25" s="10"/>
    </row>
    <row r="26" spans="1:18" x14ac:dyDescent="0.25">
      <c r="A26" s="5">
        <f t="shared" si="0"/>
        <v>24</v>
      </c>
      <c r="B26" s="51"/>
      <c r="C26" s="52"/>
      <c r="D26" s="109"/>
      <c r="E26" s="52"/>
      <c r="F26" s="114"/>
      <c r="G26" s="114"/>
      <c r="H26" s="114"/>
      <c r="L26" s="133"/>
      <c r="M26" s="38"/>
      <c r="N26" s="38"/>
      <c r="O26" s="38"/>
      <c r="P26" s="10"/>
      <c r="Q26" s="10"/>
      <c r="R26" s="10"/>
    </row>
    <row r="27" spans="1:18" x14ac:dyDescent="0.25">
      <c r="A27" s="5">
        <f t="shared" si="0"/>
        <v>25</v>
      </c>
      <c r="B27" s="51"/>
      <c r="C27" s="52"/>
      <c r="D27" s="109"/>
      <c r="E27" s="52"/>
      <c r="F27" s="114"/>
      <c r="G27" s="114"/>
      <c r="H27" s="114"/>
      <c r="L27" s="134"/>
      <c r="M27" s="131"/>
      <c r="N27" s="131"/>
      <c r="O27" s="131"/>
      <c r="P27" s="10"/>
      <c r="Q27" s="10"/>
      <c r="R27" s="10"/>
    </row>
    <row r="28" spans="1:18" x14ac:dyDescent="0.25">
      <c r="A28" s="5">
        <f t="shared" si="0"/>
        <v>26</v>
      </c>
      <c r="B28" s="51"/>
      <c r="C28" s="52"/>
      <c r="D28" s="109"/>
      <c r="E28" s="52"/>
      <c r="F28" s="114"/>
      <c r="G28" s="114"/>
      <c r="H28" s="114"/>
      <c r="L28" s="132"/>
      <c r="M28" s="38"/>
      <c r="N28" s="38"/>
      <c r="O28" s="38"/>
      <c r="P28" s="10"/>
      <c r="Q28" s="10"/>
      <c r="R28" s="10"/>
    </row>
    <row r="29" spans="1:18" x14ac:dyDescent="0.25">
      <c r="A29" s="5">
        <f>SUM(A28+1)</f>
        <v>27</v>
      </c>
      <c r="B29" s="51"/>
      <c r="C29" s="52"/>
      <c r="D29" s="109"/>
      <c r="E29" s="52"/>
      <c r="F29" s="114"/>
      <c r="G29" s="114"/>
      <c r="H29" s="114"/>
      <c r="L29" s="132"/>
      <c r="M29" s="38"/>
      <c r="N29" s="38"/>
      <c r="O29" s="38"/>
      <c r="P29" s="10"/>
      <c r="Q29" s="10"/>
      <c r="R29" s="10"/>
    </row>
    <row r="30" spans="1:18" x14ac:dyDescent="0.25">
      <c r="A30" s="5">
        <f t="shared" si="0"/>
        <v>28</v>
      </c>
      <c r="B30" s="51"/>
      <c r="C30" s="52"/>
      <c r="D30" s="109"/>
      <c r="E30" s="52"/>
      <c r="F30" s="114"/>
      <c r="G30" s="114"/>
      <c r="H30" s="114"/>
      <c r="L30" s="132"/>
      <c r="M30" s="36"/>
      <c r="N30" s="36"/>
      <c r="O30" s="36"/>
      <c r="P30" s="10"/>
      <c r="Q30" s="10"/>
      <c r="R30" s="10"/>
    </row>
    <row r="31" spans="1:18" x14ac:dyDescent="0.25">
      <c r="A31" s="5">
        <f t="shared" si="0"/>
        <v>29</v>
      </c>
      <c r="B31" s="51"/>
      <c r="C31" s="52"/>
      <c r="D31" s="109"/>
      <c r="E31" s="52"/>
      <c r="F31" s="114"/>
      <c r="G31" s="114"/>
      <c r="H31" s="114"/>
      <c r="L31" s="130"/>
      <c r="M31" s="131"/>
      <c r="N31" s="131"/>
      <c r="O31" s="131"/>
      <c r="P31" s="10"/>
      <c r="Q31" s="10"/>
      <c r="R31" s="10"/>
    </row>
    <row r="32" spans="1:18" x14ac:dyDescent="0.25">
      <c r="A32" s="5">
        <f t="shared" si="0"/>
        <v>30</v>
      </c>
      <c r="B32" s="51"/>
      <c r="C32" s="52"/>
      <c r="D32" s="109"/>
      <c r="E32" s="52"/>
      <c r="F32" s="114"/>
      <c r="G32" s="114"/>
      <c r="H32" s="114"/>
      <c r="L32" s="133"/>
      <c r="M32" s="38"/>
      <c r="N32" s="38"/>
      <c r="O32" s="38"/>
      <c r="P32" s="10"/>
      <c r="Q32" s="10"/>
      <c r="R32" s="10"/>
    </row>
    <row r="33" spans="1:18" x14ac:dyDescent="0.25">
      <c r="A33" s="5">
        <f t="shared" si="0"/>
        <v>31</v>
      </c>
      <c r="B33" s="51"/>
      <c r="C33" s="52"/>
      <c r="D33" s="109"/>
      <c r="E33" s="52"/>
      <c r="F33" s="114"/>
      <c r="G33" s="114"/>
      <c r="H33" s="114"/>
      <c r="L33" s="132"/>
      <c r="M33" s="36"/>
      <c r="N33" s="36"/>
      <c r="O33" s="36"/>
      <c r="P33" s="10"/>
      <c r="Q33" s="10"/>
      <c r="R33" s="10"/>
    </row>
    <row r="34" spans="1:18" x14ac:dyDescent="0.25">
      <c r="A34" s="5">
        <f t="shared" si="0"/>
        <v>32</v>
      </c>
      <c r="B34" s="51"/>
      <c r="C34" s="52"/>
      <c r="D34" s="109"/>
      <c r="E34" s="52"/>
      <c r="F34" s="114"/>
      <c r="G34" s="114"/>
      <c r="H34" s="114"/>
      <c r="L34" s="130"/>
      <c r="M34" s="131"/>
      <c r="N34" s="131"/>
      <c r="O34" s="131"/>
      <c r="P34" s="10"/>
      <c r="Q34" s="10"/>
      <c r="R34" s="10"/>
    </row>
    <row r="35" spans="1:18" x14ac:dyDescent="0.25">
      <c r="A35" s="5">
        <f t="shared" si="0"/>
        <v>33</v>
      </c>
      <c r="B35" s="51"/>
      <c r="C35" s="52"/>
      <c r="D35" s="109"/>
      <c r="E35" s="52"/>
      <c r="F35" s="114"/>
      <c r="G35" s="114"/>
      <c r="H35" s="114"/>
      <c r="L35" s="132"/>
      <c r="M35" s="36"/>
      <c r="N35" s="36"/>
      <c r="O35" s="36"/>
      <c r="P35" s="10"/>
      <c r="Q35" s="10"/>
      <c r="R35" s="10"/>
    </row>
    <row r="36" spans="1:18" x14ac:dyDescent="0.25">
      <c r="A36" s="5">
        <f t="shared" si="0"/>
        <v>34</v>
      </c>
      <c r="B36" s="51"/>
      <c r="C36" s="52"/>
      <c r="D36" s="109"/>
      <c r="E36" s="52"/>
      <c r="F36" s="114"/>
      <c r="G36" s="114"/>
      <c r="H36" s="114"/>
      <c r="L36" s="132"/>
      <c r="M36" s="36"/>
      <c r="N36" s="36"/>
      <c r="O36" s="36"/>
      <c r="P36" s="10"/>
      <c r="Q36" s="10"/>
      <c r="R36" s="10"/>
    </row>
    <row r="37" spans="1:18" x14ac:dyDescent="0.25">
      <c r="A37" s="5">
        <f t="shared" si="0"/>
        <v>35</v>
      </c>
      <c r="B37" s="51"/>
      <c r="C37" s="52"/>
      <c r="D37" s="109"/>
      <c r="E37" s="52"/>
      <c r="F37" s="114"/>
      <c r="G37" s="114"/>
      <c r="H37" s="114"/>
      <c r="L37" s="132"/>
      <c r="M37" s="38"/>
      <c r="N37" s="38"/>
      <c r="O37" s="38"/>
      <c r="P37" s="10"/>
      <c r="Q37" s="10"/>
      <c r="R37" s="10"/>
    </row>
    <row r="38" spans="1:18" x14ac:dyDescent="0.25">
      <c r="A38" s="5">
        <f t="shared" si="0"/>
        <v>36</v>
      </c>
      <c r="B38" s="51"/>
      <c r="C38" s="52"/>
      <c r="D38" s="109"/>
      <c r="E38" s="52"/>
      <c r="F38" s="114"/>
      <c r="G38" s="114"/>
      <c r="H38" s="114"/>
      <c r="L38" s="133"/>
      <c r="M38" s="38"/>
      <c r="N38" s="38"/>
      <c r="O38" s="38"/>
      <c r="P38" s="10"/>
      <c r="Q38" s="10"/>
      <c r="R38" s="10"/>
    </row>
    <row r="39" spans="1:18" x14ac:dyDescent="0.25">
      <c r="A39" s="5">
        <f t="shared" si="0"/>
        <v>37</v>
      </c>
      <c r="B39" s="51"/>
      <c r="C39" s="52"/>
      <c r="D39" s="109"/>
      <c r="E39" s="52"/>
      <c r="F39" s="114"/>
      <c r="G39" s="114"/>
      <c r="H39" s="114"/>
      <c r="L39" s="132"/>
      <c r="M39" s="36"/>
      <c r="N39" s="36"/>
      <c r="O39" s="36"/>
      <c r="P39" s="10"/>
      <c r="Q39" s="10"/>
      <c r="R39" s="10"/>
    </row>
    <row r="40" spans="1:18" x14ac:dyDescent="0.25">
      <c r="A40" s="5">
        <f t="shared" si="0"/>
        <v>38</v>
      </c>
      <c r="B40" s="51"/>
      <c r="C40" s="52"/>
      <c r="D40" s="109"/>
      <c r="E40" s="52"/>
      <c r="F40" s="114"/>
      <c r="G40" s="114"/>
      <c r="H40" s="114"/>
      <c r="L40" s="132"/>
      <c r="M40" s="36"/>
      <c r="N40" s="36"/>
      <c r="O40" s="36"/>
      <c r="P40" s="10"/>
      <c r="Q40" s="10"/>
      <c r="R40" s="10"/>
    </row>
    <row r="41" spans="1:18" x14ac:dyDescent="0.25">
      <c r="A41" s="5">
        <f>SUM(A40+1)</f>
        <v>39</v>
      </c>
      <c r="B41" s="51"/>
      <c r="C41" s="52"/>
      <c r="D41" s="109"/>
      <c r="E41" s="52"/>
      <c r="F41" s="114"/>
      <c r="G41" s="114"/>
      <c r="H41" s="114"/>
      <c r="L41" s="133"/>
      <c r="M41" s="38"/>
      <c r="N41" s="38"/>
      <c r="O41" s="38"/>
      <c r="P41" s="10"/>
      <c r="Q41" s="10"/>
      <c r="R41" s="10"/>
    </row>
    <row r="42" spans="1:18" x14ac:dyDescent="0.25">
      <c r="A42" s="5">
        <f t="shared" si="0"/>
        <v>40</v>
      </c>
      <c r="B42" s="51"/>
      <c r="C42" s="52"/>
      <c r="D42" s="109"/>
      <c r="E42" s="52"/>
      <c r="F42" s="114"/>
      <c r="G42" s="114"/>
      <c r="H42" s="114"/>
      <c r="L42" s="134"/>
      <c r="M42" s="131"/>
      <c r="N42" s="131"/>
      <c r="O42" s="131"/>
      <c r="P42" s="10"/>
      <c r="Q42" s="10"/>
      <c r="R42" s="10"/>
    </row>
    <row r="43" spans="1:18" x14ac:dyDescent="0.25">
      <c r="A43" s="5">
        <f t="shared" si="0"/>
        <v>41</v>
      </c>
      <c r="B43" s="51"/>
      <c r="C43" s="52"/>
      <c r="D43" s="109"/>
      <c r="E43" s="52"/>
      <c r="F43" s="114"/>
      <c r="G43" s="114"/>
      <c r="H43" s="114"/>
      <c r="L43" s="133"/>
      <c r="M43" s="38"/>
      <c r="N43" s="38"/>
      <c r="O43" s="38"/>
      <c r="P43" s="10"/>
      <c r="Q43" s="10"/>
      <c r="R43" s="10"/>
    </row>
    <row r="44" spans="1:18" x14ac:dyDescent="0.25">
      <c r="A44" s="5">
        <f t="shared" si="0"/>
        <v>42</v>
      </c>
      <c r="B44" s="51"/>
      <c r="C44" s="52"/>
      <c r="D44" s="109"/>
      <c r="E44" s="52"/>
      <c r="F44" s="114"/>
      <c r="G44" s="114"/>
      <c r="H44" s="114"/>
      <c r="L44" s="134"/>
      <c r="M44" s="131"/>
      <c r="N44" s="131"/>
      <c r="O44" s="131"/>
      <c r="P44" s="10"/>
      <c r="Q44" s="10"/>
      <c r="R44" s="10"/>
    </row>
    <row r="45" spans="1:18" x14ac:dyDescent="0.25">
      <c r="A45" s="5">
        <f t="shared" si="0"/>
        <v>43</v>
      </c>
      <c r="B45" s="51"/>
      <c r="C45" s="52"/>
      <c r="D45" s="109"/>
      <c r="E45" s="52"/>
      <c r="F45" s="114"/>
      <c r="G45" s="114"/>
      <c r="H45" s="114"/>
      <c r="L45" s="132"/>
      <c r="M45" s="38"/>
      <c r="N45" s="38"/>
      <c r="O45" s="38"/>
      <c r="P45" s="10"/>
      <c r="Q45" s="10"/>
      <c r="R45" s="10"/>
    </row>
    <row r="46" spans="1:18" x14ac:dyDescent="0.25">
      <c r="A46" s="5">
        <f t="shared" si="0"/>
        <v>44</v>
      </c>
      <c r="B46" s="51"/>
      <c r="C46" s="52"/>
      <c r="D46" s="109"/>
      <c r="E46" s="52"/>
      <c r="F46" s="114"/>
      <c r="G46" s="114"/>
      <c r="H46" s="114"/>
      <c r="L46" s="130"/>
      <c r="M46" s="131"/>
      <c r="N46" s="131"/>
      <c r="O46" s="131"/>
      <c r="P46" s="10"/>
      <c r="Q46" s="10"/>
      <c r="R46" s="10"/>
    </row>
    <row r="47" spans="1:18" x14ac:dyDescent="0.25">
      <c r="A47" s="5">
        <f t="shared" si="0"/>
        <v>45</v>
      </c>
      <c r="B47" s="51"/>
      <c r="C47" s="52"/>
      <c r="D47" s="109"/>
      <c r="E47" s="52"/>
      <c r="F47" s="114"/>
      <c r="G47" s="114"/>
      <c r="H47" s="114"/>
      <c r="L47" s="132"/>
      <c r="M47" s="36"/>
      <c r="N47" s="36"/>
      <c r="O47" s="36"/>
      <c r="P47" s="10"/>
      <c r="Q47" s="10"/>
      <c r="R47" s="10"/>
    </row>
    <row r="48" spans="1:18" x14ac:dyDescent="0.25">
      <c r="A48" s="5">
        <f t="shared" si="0"/>
        <v>46</v>
      </c>
      <c r="B48" s="51"/>
      <c r="C48" s="52"/>
      <c r="D48" s="109"/>
      <c r="E48" s="52"/>
      <c r="F48" s="114"/>
      <c r="G48" s="114"/>
      <c r="H48" s="114"/>
      <c r="L48" s="134"/>
      <c r="M48" s="131"/>
      <c r="N48" s="131"/>
      <c r="O48" s="131"/>
      <c r="P48" s="10"/>
      <c r="Q48" s="10"/>
      <c r="R48" s="10"/>
    </row>
    <row r="49" spans="1:18" x14ac:dyDescent="0.25">
      <c r="A49" s="5">
        <f t="shared" si="0"/>
        <v>47</v>
      </c>
      <c r="B49" s="51"/>
      <c r="C49" s="52"/>
      <c r="D49" s="109"/>
      <c r="E49" s="52"/>
      <c r="F49" s="114"/>
      <c r="G49" s="114"/>
      <c r="H49" s="114"/>
      <c r="L49" s="132"/>
      <c r="M49" s="36"/>
      <c r="N49" s="36"/>
      <c r="O49" s="36"/>
      <c r="P49" s="10"/>
      <c r="Q49" s="10"/>
      <c r="R49" s="10"/>
    </row>
    <row r="50" spans="1:18" x14ac:dyDescent="0.25">
      <c r="A50" s="5">
        <f t="shared" si="0"/>
        <v>48</v>
      </c>
      <c r="B50" s="51"/>
      <c r="C50" s="52"/>
      <c r="D50" s="109"/>
      <c r="E50" s="52"/>
      <c r="F50" s="114"/>
      <c r="G50" s="114"/>
      <c r="H50" s="114"/>
      <c r="L50" s="134"/>
      <c r="M50" s="131"/>
      <c r="N50" s="131"/>
      <c r="O50" s="131"/>
      <c r="P50" s="10"/>
      <c r="Q50" s="10"/>
      <c r="R50" s="10"/>
    </row>
    <row r="51" spans="1:18" x14ac:dyDescent="0.25">
      <c r="A51" s="5">
        <f t="shared" si="0"/>
        <v>49</v>
      </c>
      <c r="B51" s="51"/>
      <c r="C51" s="54"/>
      <c r="D51" s="64"/>
      <c r="E51" s="54"/>
      <c r="F51" s="114"/>
      <c r="G51" s="114"/>
      <c r="H51" s="114"/>
      <c r="L51" s="133"/>
      <c r="M51" s="38"/>
      <c r="N51" s="38"/>
      <c r="O51" s="38"/>
      <c r="P51" s="10"/>
      <c r="Q51" s="10"/>
      <c r="R51" s="10"/>
    </row>
    <row r="52" spans="1:18" x14ac:dyDescent="0.25">
      <c r="A52" s="5">
        <f t="shared" si="0"/>
        <v>50</v>
      </c>
      <c r="B52" s="51"/>
      <c r="C52" s="52"/>
      <c r="D52" s="109"/>
      <c r="E52" s="52"/>
      <c r="F52" s="114"/>
      <c r="G52" s="114"/>
      <c r="H52" s="114"/>
      <c r="L52" s="133"/>
      <c r="M52" s="38"/>
      <c r="N52" s="38"/>
      <c r="O52" s="38"/>
      <c r="P52" s="10"/>
      <c r="Q52" s="10"/>
      <c r="R52" s="10"/>
    </row>
    <row r="53" spans="1:18" ht="13.8" thickBot="1" x14ac:dyDescent="0.3">
      <c r="A53" s="5">
        <f t="shared" si="0"/>
        <v>51</v>
      </c>
      <c r="B53" s="51"/>
      <c r="C53" s="85"/>
      <c r="D53" s="110"/>
      <c r="E53" s="85"/>
      <c r="F53" s="114"/>
      <c r="G53" s="114"/>
      <c r="H53" s="114"/>
      <c r="L53" s="133"/>
      <c r="M53" s="38"/>
      <c r="N53" s="38"/>
      <c r="O53" s="38"/>
      <c r="P53" s="10"/>
      <c r="Q53" s="10"/>
      <c r="R53" s="10"/>
    </row>
    <row r="54" spans="1:18" ht="13.8" thickBot="1" x14ac:dyDescent="0.3">
      <c r="C54" s="88">
        <f>SUM(C3:C53)</f>
        <v>0</v>
      </c>
      <c r="D54" s="89">
        <f>SUM(D3:D53)</f>
        <v>0</v>
      </c>
      <c r="E54" s="90">
        <f>SUM(E3:E53)</f>
        <v>0</v>
      </c>
      <c r="L54" s="81"/>
      <c r="M54" s="131"/>
      <c r="N54" s="131"/>
      <c r="O54" s="131"/>
      <c r="P54" s="10"/>
      <c r="Q54" s="10"/>
      <c r="R54" s="10"/>
    </row>
    <row r="55" spans="1:18" ht="13.8" thickBot="1" x14ac:dyDescent="0.3">
      <c r="C55" s="86" t="e">
        <f>SUM(C54/E54*100)</f>
        <v>#DIV/0!</v>
      </c>
      <c r="D55" s="87" t="e">
        <f>SUM(D54/E54*100)</f>
        <v>#DIV/0!</v>
      </c>
      <c r="E55" s="36"/>
      <c r="L55" s="81"/>
      <c r="M55" s="131"/>
      <c r="N55" s="131"/>
      <c r="O55" s="131"/>
      <c r="P55" s="10"/>
      <c r="Q55" s="10"/>
      <c r="R55" s="10"/>
    </row>
    <row r="56" spans="1:18" x14ac:dyDescent="0.25">
      <c r="E56" s="36"/>
    </row>
    <row r="58" spans="1:18" ht="13.8" thickBot="1" x14ac:dyDescent="0.3">
      <c r="B58" s="345" t="s">
        <v>22</v>
      </c>
      <c r="C58" s="345"/>
      <c r="D58" s="345"/>
      <c r="E58" s="345"/>
    </row>
    <row r="59" spans="1:18" ht="13.8" thickBot="1" x14ac:dyDescent="0.3">
      <c r="C59" s="88" t="s">
        <v>13</v>
      </c>
      <c r="D59" s="92" t="s">
        <v>1</v>
      </c>
      <c r="E59" s="93" t="s">
        <v>0</v>
      </c>
      <c r="F59" s="10" t="s">
        <v>19</v>
      </c>
      <c r="G59" s="117" t="s">
        <v>20</v>
      </c>
      <c r="H59" s="10" t="s">
        <v>18</v>
      </c>
    </row>
    <row r="60" spans="1:18" x14ac:dyDescent="0.25">
      <c r="A60" s="5">
        <v>1</v>
      </c>
      <c r="B60" s="65"/>
      <c r="C60" s="94"/>
      <c r="D60" s="95"/>
      <c r="E60" s="94"/>
      <c r="F60" s="115"/>
      <c r="G60" s="114"/>
      <c r="H60" s="114"/>
    </row>
    <row r="61" spans="1:18" x14ac:dyDescent="0.25">
      <c r="A61" s="5">
        <v>2</v>
      </c>
      <c r="B61" s="51"/>
      <c r="C61" s="54"/>
      <c r="D61" s="64"/>
      <c r="E61" s="54"/>
      <c r="F61" s="115"/>
      <c r="G61" s="114"/>
      <c r="H61" s="114"/>
    </row>
    <row r="62" spans="1:18" x14ac:dyDescent="0.25">
      <c r="A62" s="5">
        <v>3</v>
      </c>
      <c r="B62" s="51"/>
      <c r="C62" s="54"/>
      <c r="D62" s="64"/>
      <c r="E62" s="54"/>
      <c r="F62" s="115"/>
      <c r="G62" s="114"/>
      <c r="H62" s="114"/>
    </row>
    <row r="63" spans="1:18" x14ac:dyDescent="0.25">
      <c r="A63" s="5">
        <v>4</v>
      </c>
      <c r="B63" s="51"/>
      <c r="C63" s="54"/>
      <c r="D63" s="64"/>
      <c r="E63" s="54"/>
      <c r="F63" s="115"/>
      <c r="G63" s="114"/>
      <c r="H63" s="114"/>
    </row>
    <row r="64" spans="1:18" x14ac:dyDescent="0.25">
      <c r="A64" s="5">
        <v>5</v>
      </c>
      <c r="B64" s="51"/>
      <c r="C64" s="54"/>
      <c r="D64" s="64"/>
      <c r="E64" s="54"/>
      <c r="F64" s="115"/>
      <c r="G64" s="114"/>
      <c r="H64" s="114"/>
    </row>
    <row r="65" spans="1:8" x14ac:dyDescent="0.25">
      <c r="A65" s="5">
        <v>6</v>
      </c>
      <c r="B65" s="51"/>
      <c r="C65" s="54"/>
      <c r="D65" s="64"/>
      <c r="E65" s="54"/>
      <c r="F65" s="115"/>
      <c r="G65" s="114"/>
      <c r="H65" s="114"/>
    </row>
    <row r="66" spans="1:8" x14ac:dyDescent="0.25">
      <c r="A66" s="5">
        <v>7</v>
      </c>
      <c r="B66" s="51"/>
      <c r="C66" s="54"/>
      <c r="D66" s="64"/>
      <c r="E66" s="54"/>
      <c r="F66" s="115"/>
      <c r="G66" s="114"/>
      <c r="H66" s="114"/>
    </row>
    <row r="67" spans="1:8" x14ac:dyDescent="0.25">
      <c r="A67" s="5">
        <v>8</v>
      </c>
      <c r="B67" s="65"/>
      <c r="C67" s="54"/>
      <c r="D67" s="64"/>
      <c r="E67" s="54"/>
      <c r="F67" s="115"/>
      <c r="G67" s="114"/>
      <c r="H67" s="114"/>
    </row>
    <row r="68" spans="1:8" x14ac:dyDescent="0.25">
      <c r="A68" s="5">
        <v>9</v>
      </c>
      <c r="B68" s="65"/>
      <c r="C68" s="54"/>
      <c r="D68" s="64"/>
      <c r="E68" s="54"/>
      <c r="F68" s="115"/>
      <c r="G68" s="114"/>
      <c r="H68" s="114"/>
    </row>
    <row r="69" spans="1:8" x14ac:dyDescent="0.25">
      <c r="A69" s="5">
        <v>10</v>
      </c>
      <c r="B69" s="51"/>
      <c r="C69" s="54"/>
      <c r="D69" s="64"/>
      <c r="E69" s="54"/>
      <c r="F69" s="115"/>
      <c r="G69" s="114"/>
      <c r="H69" s="114"/>
    </row>
    <row r="70" spans="1:8" x14ac:dyDescent="0.25">
      <c r="A70" s="5">
        <v>11</v>
      </c>
      <c r="B70" s="51"/>
      <c r="C70" s="54"/>
      <c r="D70" s="64"/>
      <c r="E70" s="54"/>
      <c r="F70" s="115"/>
      <c r="G70" s="114"/>
      <c r="H70" s="114"/>
    </row>
    <row r="71" spans="1:8" x14ac:dyDescent="0.25">
      <c r="A71" s="5">
        <v>12</v>
      </c>
      <c r="B71" s="51"/>
      <c r="C71" s="54"/>
      <c r="D71" s="64"/>
      <c r="E71" s="54"/>
      <c r="F71" s="115"/>
      <c r="G71" s="114"/>
      <c r="H71" s="114"/>
    </row>
    <row r="72" spans="1:8" x14ac:dyDescent="0.25">
      <c r="A72" s="5">
        <v>13</v>
      </c>
      <c r="B72" s="51"/>
      <c r="C72" s="54"/>
      <c r="D72" s="64"/>
      <c r="E72" s="54"/>
      <c r="F72" s="115"/>
      <c r="G72" s="114"/>
      <c r="H72" s="114"/>
    </row>
    <row r="73" spans="1:8" x14ac:dyDescent="0.25">
      <c r="A73" s="5">
        <v>14</v>
      </c>
      <c r="B73" s="51"/>
      <c r="C73" s="54"/>
      <c r="D73" s="64"/>
      <c r="E73" s="54"/>
      <c r="F73" s="115"/>
      <c r="G73" s="114"/>
      <c r="H73" s="114"/>
    </row>
    <row r="74" spans="1:8" x14ac:dyDescent="0.25">
      <c r="A74" s="5">
        <v>15</v>
      </c>
      <c r="B74" s="51"/>
      <c r="C74" s="54"/>
      <c r="D74" s="64"/>
      <c r="E74" s="54"/>
      <c r="F74" s="115"/>
      <c r="G74" s="114"/>
      <c r="H74" s="114"/>
    </row>
    <row r="75" spans="1:8" x14ac:dyDescent="0.25">
      <c r="A75" s="5">
        <v>16</v>
      </c>
      <c r="B75" s="51"/>
      <c r="C75" s="54"/>
      <c r="D75" s="64"/>
      <c r="E75" s="54"/>
      <c r="F75" s="115"/>
      <c r="G75" s="114"/>
      <c r="H75" s="114"/>
    </row>
    <row r="76" spans="1:8" x14ac:dyDescent="0.25">
      <c r="A76" s="5">
        <v>17</v>
      </c>
      <c r="B76" s="51"/>
      <c r="C76" s="54"/>
      <c r="D76" s="64"/>
      <c r="E76" s="54"/>
      <c r="F76" s="115"/>
      <c r="G76" s="114"/>
      <c r="H76" s="114"/>
    </row>
    <row r="77" spans="1:8" x14ac:dyDescent="0.25">
      <c r="A77" s="5">
        <v>18</v>
      </c>
      <c r="B77" s="51"/>
      <c r="C77" s="54"/>
      <c r="D77" s="64"/>
      <c r="E77" s="54"/>
      <c r="F77" s="115"/>
      <c r="G77" s="114"/>
      <c r="H77" s="114"/>
    </row>
    <row r="78" spans="1:8" x14ac:dyDescent="0.25">
      <c r="A78" s="5">
        <v>19</v>
      </c>
      <c r="B78" s="51"/>
      <c r="C78" s="54"/>
      <c r="D78" s="64"/>
      <c r="E78" s="54"/>
      <c r="F78" s="115"/>
      <c r="G78" s="114"/>
      <c r="H78" s="114"/>
    </row>
    <row r="79" spans="1:8" x14ac:dyDescent="0.25">
      <c r="A79" s="5">
        <v>20</v>
      </c>
      <c r="B79" s="51"/>
      <c r="C79" s="54"/>
      <c r="D79" s="64"/>
      <c r="E79" s="54"/>
      <c r="F79" s="115"/>
      <c r="G79" s="114"/>
      <c r="H79" s="114"/>
    </row>
    <row r="80" spans="1:8" ht="13.8" thickBot="1" x14ac:dyDescent="0.3">
      <c r="A80" s="5">
        <v>21</v>
      </c>
      <c r="B80" s="51"/>
      <c r="C80" s="96"/>
      <c r="D80" s="97"/>
      <c r="E80" s="96"/>
      <c r="F80" s="115"/>
      <c r="G80" s="114"/>
      <c r="H80" s="114"/>
    </row>
    <row r="81" spans="1:18" ht="13.8" thickBot="1" x14ac:dyDescent="0.3">
      <c r="B81" s="48"/>
      <c r="C81" s="86">
        <f>SUM(C60:C80)</f>
        <v>0</v>
      </c>
      <c r="D81" s="98">
        <f>SUM(D60:D80)</f>
        <v>0</v>
      </c>
      <c r="E81" s="87">
        <f>SUM(E60:E80)</f>
        <v>0</v>
      </c>
    </row>
    <row r="82" spans="1:18" ht="13.8" thickBot="1" x14ac:dyDescent="0.3">
      <c r="B82" s="48"/>
      <c r="C82" s="86" t="e">
        <f>SUM(C81/E81*100)</f>
        <v>#DIV/0!</v>
      </c>
      <c r="D82" s="87" t="e">
        <f>SUM(D81/E81*100)</f>
        <v>#DIV/0!</v>
      </c>
      <c r="E82" s="36"/>
    </row>
    <row r="83" spans="1:18" x14ac:dyDescent="0.25">
      <c r="B83" s="48"/>
      <c r="E83" s="36"/>
    </row>
    <row r="84" spans="1:18" ht="13.8" thickBot="1" x14ac:dyDescent="0.3">
      <c r="B84" s="345" t="s">
        <v>26</v>
      </c>
      <c r="C84" s="345"/>
      <c r="D84" s="345"/>
      <c r="E84" s="345"/>
    </row>
    <row r="85" spans="1:18" ht="13.8" thickBot="1" x14ac:dyDescent="0.3">
      <c r="C85" s="111" t="s">
        <v>13</v>
      </c>
      <c r="D85" s="112" t="s">
        <v>2</v>
      </c>
      <c r="E85" s="113" t="s">
        <v>0</v>
      </c>
      <c r="F85" s="36" t="s">
        <v>19</v>
      </c>
      <c r="G85" s="129" t="s">
        <v>20</v>
      </c>
      <c r="H85" s="36" t="s">
        <v>18</v>
      </c>
    </row>
    <row r="86" spans="1:18" x14ac:dyDescent="0.25">
      <c r="A86" s="5">
        <v>1</v>
      </c>
      <c r="B86" s="51"/>
      <c r="C86" s="91"/>
      <c r="D86" s="108"/>
      <c r="E86" s="91"/>
      <c r="F86" s="114"/>
      <c r="G86" s="114"/>
      <c r="H86" s="114"/>
      <c r="L86" s="130"/>
      <c r="M86" s="131"/>
      <c r="N86" s="131"/>
      <c r="O86" s="131"/>
      <c r="P86" s="10"/>
      <c r="Q86" s="10"/>
      <c r="R86" s="10"/>
    </row>
    <row r="87" spans="1:18" x14ac:dyDescent="0.25">
      <c r="A87" s="5">
        <f>SUM(A86+1)</f>
        <v>2</v>
      </c>
      <c r="B87" s="51"/>
      <c r="C87" s="52"/>
      <c r="D87" s="109"/>
      <c r="E87" s="52"/>
      <c r="F87" s="114"/>
      <c r="G87" s="114"/>
      <c r="H87" s="114"/>
      <c r="L87" s="132"/>
      <c r="M87" s="36"/>
      <c r="N87" s="36"/>
      <c r="O87" s="36"/>
      <c r="P87" s="10"/>
      <c r="Q87" s="10"/>
      <c r="R87" s="10"/>
    </row>
    <row r="88" spans="1:18" x14ac:dyDescent="0.25">
      <c r="A88" s="5">
        <f t="shared" ref="A88:A111" si="1">SUM(A87+1)</f>
        <v>3</v>
      </c>
      <c r="B88" s="51"/>
      <c r="C88" s="52"/>
      <c r="D88" s="109"/>
      <c r="E88" s="52"/>
      <c r="F88" s="114"/>
      <c r="G88" s="114"/>
      <c r="H88" s="114"/>
      <c r="L88" s="130"/>
      <c r="M88" s="131"/>
      <c r="N88" s="131"/>
      <c r="O88" s="131"/>
      <c r="P88" s="10"/>
      <c r="Q88" s="10"/>
      <c r="R88" s="10"/>
    </row>
    <row r="89" spans="1:18" x14ac:dyDescent="0.25">
      <c r="A89" s="5">
        <f t="shared" si="1"/>
        <v>4</v>
      </c>
      <c r="B89" s="51"/>
      <c r="C89" s="52"/>
      <c r="D89" s="109"/>
      <c r="E89" s="52"/>
      <c r="F89" s="114"/>
      <c r="G89" s="114"/>
      <c r="H89" s="114"/>
      <c r="L89" s="133"/>
      <c r="M89" s="38"/>
      <c r="N89" s="38"/>
      <c r="O89" s="38"/>
      <c r="P89" s="10"/>
      <c r="Q89" s="10"/>
      <c r="R89" s="10"/>
    </row>
    <row r="90" spans="1:18" x14ac:dyDescent="0.25">
      <c r="A90" s="5">
        <f t="shared" si="1"/>
        <v>5</v>
      </c>
      <c r="B90" s="51"/>
      <c r="C90" s="52"/>
      <c r="D90" s="109"/>
      <c r="E90" s="52"/>
      <c r="F90" s="114"/>
      <c r="G90" s="114"/>
      <c r="H90" s="114"/>
      <c r="L90" s="132"/>
      <c r="M90" s="36"/>
      <c r="N90" s="36"/>
      <c r="O90" s="36"/>
      <c r="P90" s="10"/>
      <c r="Q90" s="10"/>
      <c r="R90" s="10"/>
    </row>
    <row r="91" spans="1:18" x14ac:dyDescent="0.25">
      <c r="A91" s="5">
        <f t="shared" si="1"/>
        <v>6</v>
      </c>
      <c r="B91" s="51"/>
      <c r="C91" s="52"/>
      <c r="D91" s="109"/>
      <c r="E91" s="52"/>
      <c r="F91" s="114"/>
      <c r="G91" s="114"/>
      <c r="H91" s="114"/>
      <c r="L91" s="133"/>
      <c r="M91" s="38"/>
      <c r="N91" s="38"/>
      <c r="O91" s="38"/>
      <c r="P91" s="10"/>
      <c r="Q91" s="10"/>
      <c r="R91" s="10"/>
    </row>
    <row r="92" spans="1:18" x14ac:dyDescent="0.25">
      <c r="A92" s="5">
        <f t="shared" si="1"/>
        <v>7</v>
      </c>
      <c r="B92" s="51"/>
      <c r="C92" s="52"/>
      <c r="D92" s="109"/>
      <c r="E92" s="52"/>
      <c r="F92" s="114"/>
      <c r="G92" s="114"/>
      <c r="H92" s="114"/>
      <c r="L92" s="132"/>
      <c r="M92" s="38"/>
      <c r="N92" s="38"/>
      <c r="O92" s="38"/>
      <c r="P92" s="10"/>
      <c r="Q92" s="10"/>
      <c r="R92" s="10"/>
    </row>
    <row r="93" spans="1:18" x14ac:dyDescent="0.25">
      <c r="A93" s="5">
        <f t="shared" si="1"/>
        <v>8</v>
      </c>
      <c r="B93" s="51"/>
      <c r="C93" s="52"/>
      <c r="D93" s="109"/>
      <c r="E93" s="52"/>
      <c r="F93" s="114"/>
      <c r="G93" s="114"/>
      <c r="H93" s="114"/>
      <c r="L93" s="133"/>
      <c r="M93" s="38"/>
      <c r="N93" s="38"/>
      <c r="O93" s="38"/>
      <c r="P93" s="10"/>
      <c r="Q93" s="10"/>
      <c r="R93" s="10"/>
    </row>
    <row r="94" spans="1:18" x14ac:dyDescent="0.25">
      <c r="A94" s="5">
        <f t="shared" si="1"/>
        <v>9</v>
      </c>
      <c r="B94" s="51"/>
      <c r="C94" s="52"/>
      <c r="D94" s="109"/>
      <c r="E94" s="52"/>
      <c r="F94" s="114"/>
      <c r="G94" s="114"/>
      <c r="H94" s="114"/>
      <c r="L94" s="133"/>
      <c r="M94" s="38"/>
      <c r="N94" s="38"/>
      <c r="O94" s="38"/>
      <c r="P94" s="10"/>
      <c r="Q94" s="10"/>
      <c r="R94" s="10"/>
    </row>
    <row r="95" spans="1:18" x14ac:dyDescent="0.25">
      <c r="A95" s="5">
        <f t="shared" si="1"/>
        <v>10</v>
      </c>
      <c r="B95" s="51"/>
      <c r="C95" s="52"/>
      <c r="D95" s="109"/>
      <c r="E95" s="52"/>
      <c r="F95" s="114"/>
      <c r="G95" s="114"/>
      <c r="H95" s="114"/>
      <c r="L95" s="132"/>
      <c r="M95" s="38"/>
      <c r="N95" s="38"/>
      <c r="O95" s="38"/>
      <c r="P95" s="10"/>
      <c r="Q95" s="10"/>
      <c r="R95" s="10"/>
    </row>
    <row r="96" spans="1:18" x14ac:dyDescent="0.25">
      <c r="A96" s="5">
        <f t="shared" si="1"/>
        <v>11</v>
      </c>
      <c r="B96" s="51"/>
      <c r="C96" s="52"/>
      <c r="D96" s="109"/>
      <c r="E96" s="52"/>
      <c r="F96" s="114"/>
      <c r="G96" s="114"/>
      <c r="H96" s="114"/>
      <c r="L96" s="132"/>
      <c r="M96" s="36"/>
      <c r="N96" s="36"/>
      <c r="O96" s="36"/>
      <c r="P96" s="10"/>
      <c r="Q96" s="10"/>
      <c r="R96" s="10"/>
    </row>
    <row r="97" spans="1:18" x14ac:dyDescent="0.25">
      <c r="A97" s="5">
        <f t="shared" si="1"/>
        <v>12</v>
      </c>
      <c r="B97" s="51"/>
      <c r="C97" s="52"/>
      <c r="D97" s="109"/>
      <c r="E97" s="52"/>
      <c r="F97" s="114"/>
      <c r="G97" s="114"/>
      <c r="H97" s="114"/>
      <c r="L97" s="130"/>
      <c r="M97" s="131"/>
      <c r="N97" s="131"/>
      <c r="O97" s="131"/>
      <c r="P97" s="10"/>
      <c r="Q97" s="10"/>
      <c r="R97" s="10"/>
    </row>
    <row r="98" spans="1:18" x14ac:dyDescent="0.25">
      <c r="A98" s="5">
        <f t="shared" si="1"/>
        <v>13</v>
      </c>
      <c r="B98" s="51"/>
      <c r="C98" s="52"/>
      <c r="D98" s="109"/>
      <c r="E98" s="52"/>
      <c r="F98" s="114"/>
      <c r="G98" s="114"/>
      <c r="H98" s="114"/>
      <c r="L98" s="133"/>
      <c r="M98" s="38"/>
      <c r="N98" s="38"/>
      <c r="O98" s="38"/>
      <c r="P98" s="10"/>
      <c r="Q98" s="10"/>
      <c r="R98" s="10"/>
    </row>
    <row r="99" spans="1:18" x14ac:dyDescent="0.25">
      <c r="A99" s="5">
        <f t="shared" si="1"/>
        <v>14</v>
      </c>
      <c r="B99" s="51"/>
      <c r="C99" s="52"/>
      <c r="D99" s="109"/>
      <c r="E99" s="52"/>
      <c r="F99" s="114"/>
      <c r="G99" s="114"/>
      <c r="H99" s="114"/>
      <c r="L99" s="132"/>
      <c r="M99" s="36"/>
      <c r="N99" s="36"/>
      <c r="O99" s="36"/>
      <c r="P99" s="10"/>
      <c r="Q99" s="10"/>
      <c r="R99" s="10"/>
    </row>
    <row r="100" spans="1:18" x14ac:dyDescent="0.25">
      <c r="A100" s="5">
        <f t="shared" si="1"/>
        <v>15</v>
      </c>
      <c r="B100" s="51"/>
      <c r="C100" s="52"/>
      <c r="D100" s="109"/>
      <c r="E100" s="52"/>
      <c r="F100" s="114"/>
      <c r="G100" s="114"/>
      <c r="H100" s="114"/>
      <c r="L100" s="130"/>
      <c r="M100" s="131"/>
      <c r="N100" s="131"/>
      <c r="O100" s="131"/>
      <c r="P100" s="10"/>
      <c r="Q100" s="10"/>
      <c r="R100" s="10"/>
    </row>
    <row r="101" spans="1:18" x14ac:dyDescent="0.25">
      <c r="A101" s="5">
        <f t="shared" si="1"/>
        <v>16</v>
      </c>
      <c r="B101" s="51"/>
      <c r="C101" s="52"/>
      <c r="D101" s="109"/>
      <c r="E101" s="52"/>
      <c r="F101" s="114"/>
      <c r="G101" s="114"/>
      <c r="H101" s="114"/>
      <c r="L101" s="132"/>
      <c r="M101" s="36"/>
      <c r="N101" s="36"/>
      <c r="O101" s="36"/>
      <c r="P101" s="10"/>
      <c r="Q101" s="10"/>
      <c r="R101" s="10"/>
    </row>
    <row r="102" spans="1:18" x14ac:dyDescent="0.25">
      <c r="A102" s="5">
        <f t="shared" si="1"/>
        <v>17</v>
      </c>
      <c r="B102" s="51"/>
      <c r="C102" s="52"/>
      <c r="D102" s="109"/>
      <c r="E102" s="52"/>
      <c r="F102" s="114"/>
      <c r="G102" s="114"/>
      <c r="H102" s="114"/>
      <c r="L102" s="132"/>
      <c r="M102" s="36"/>
      <c r="N102" s="36"/>
      <c r="O102" s="36"/>
      <c r="P102" s="10"/>
      <c r="Q102" s="10"/>
      <c r="R102" s="10"/>
    </row>
    <row r="103" spans="1:18" x14ac:dyDescent="0.25">
      <c r="A103" s="5">
        <f t="shared" si="1"/>
        <v>18</v>
      </c>
      <c r="B103" s="51"/>
      <c r="C103" s="52"/>
      <c r="D103" s="109"/>
      <c r="E103" s="52"/>
      <c r="F103" s="114"/>
      <c r="G103" s="114"/>
      <c r="H103" s="114"/>
      <c r="L103" s="132"/>
      <c r="M103" s="38"/>
      <c r="N103" s="38"/>
      <c r="O103" s="38"/>
      <c r="P103" s="10"/>
      <c r="Q103" s="10"/>
      <c r="R103" s="10"/>
    </row>
    <row r="104" spans="1:18" x14ac:dyDescent="0.25">
      <c r="A104" s="5">
        <f t="shared" si="1"/>
        <v>19</v>
      </c>
      <c r="B104" s="51"/>
      <c r="C104" s="52"/>
      <c r="D104" s="109"/>
      <c r="E104" s="52"/>
      <c r="F104" s="114"/>
      <c r="G104" s="114"/>
      <c r="H104" s="114"/>
      <c r="L104" s="133"/>
      <c r="M104" s="38"/>
      <c r="N104" s="38"/>
      <c r="O104" s="38"/>
      <c r="P104" s="10"/>
      <c r="Q104" s="10"/>
      <c r="R104" s="10"/>
    </row>
    <row r="105" spans="1:18" x14ac:dyDescent="0.25">
      <c r="A105" s="5">
        <f t="shared" si="1"/>
        <v>20</v>
      </c>
      <c r="B105" s="51"/>
      <c r="C105" s="52"/>
      <c r="D105" s="109"/>
      <c r="E105" s="52"/>
      <c r="F105" s="114"/>
      <c r="G105" s="114"/>
      <c r="H105" s="114"/>
      <c r="L105" s="132"/>
      <c r="M105" s="36"/>
      <c r="N105" s="36"/>
      <c r="O105" s="36"/>
      <c r="P105" s="10"/>
      <c r="Q105" s="10"/>
      <c r="R105" s="10"/>
    </row>
    <row r="106" spans="1:18" x14ac:dyDescent="0.25">
      <c r="A106" s="5">
        <f t="shared" si="1"/>
        <v>21</v>
      </c>
      <c r="B106" s="51"/>
      <c r="C106" s="52"/>
      <c r="D106" s="109"/>
      <c r="E106" s="52"/>
      <c r="F106" s="114"/>
      <c r="G106" s="114"/>
      <c r="H106" s="114"/>
      <c r="L106" s="132"/>
      <c r="M106" s="36"/>
      <c r="N106" s="36"/>
      <c r="O106" s="36"/>
      <c r="P106" s="10"/>
      <c r="Q106" s="10"/>
      <c r="R106" s="10"/>
    </row>
    <row r="107" spans="1:18" x14ac:dyDescent="0.25">
      <c r="A107" s="5">
        <f t="shared" si="1"/>
        <v>22</v>
      </c>
      <c r="B107" s="51"/>
      <c r="C107" s="52"/>
      <c r="D107" s="109"/>
      <c r="E107" s="52"/>
      <c r="F107" s="114"/>
      <c r="G107" s="114"/>
      <c r="H107" s="114"/>
      <c r="L107" s="133"/>
      <c r="M107" s="38"/>
      <c r="N107" s="38"/>
      <c r="O107" s="38"/>
      <c r="P107" s="10"/>
      <c r="Q107" s="10"/>
      <c r="R107" s="10"/>
    </row>
    <row r="108" spans="1:18" x14ac:dyDescent="0.25">
      <c r="A108" s="5">
        <f t="shared" si="1"/>
        <v>23</v>
      </c>
      <c r="B108" s="51"/>
      <c r="C108" s="52"/>
      <c r="D108" s="109"/>
      <c r="E108" s="52"/>
      <c r="F108" s="114"/>
      <c r="G108" s="114"/>
      <c r="H108" s="114"/>
      <c r="L108" s="134"/>
      <c r="M108" s="131"/>
      <c r="N108" s="131"/>
      <c r="O108" s="131"/>
      <c r="P108" s="10"/>
      <c r="Q108" s="10"/>
      <c r="R108" s="10"/>
    </row>
    <row r="109" spans="1:18" x14ac:dyDescent="0.25">
      <c r="A109" s="5">
        <f t="shared" si="1"/>
        <v>24</v>
      </c>
      <c r="B109" s="51"/>
      <c r="C109" s="52"/>
      <c r="D109" s="109"/>
      <c r="E109" s="52"/>
      <c r="F109" s="114"/>
      <c r="G109" s="114"/>
      <c r="H109" s="114"/>
      <c r="L109" s="133"/>
      <c r="M109" s="38"/>
      <c r="N109" s="38"/>
      <c r="O109" s="38"/>
      <c r="P109" s="10"/>
      <c r="Q109" s="10"/>
      <c r="R109" s="10"/>
    </row>
    <row r="110" spans="1:18" x14ac:dyDescent="0.25">
      <c r="A110" s="5">
        <f t="shared" si="1"/>
        <v>25</v>
      </c>
      <c r="B110" s="51"/>
      <c r="C110" s="52"/>
      <c r="D110" s="109"/>
      <c r="E110" s="52"/>
      <c r="F110" s="114"/>
      <c r="G110" s="114"/>
      <c r="H110" s="114"/>
      <c r="L110" s="134"/>
      <c r="M110" s="131"/>
      <c r="N110" s="131"/>
      <c r="O110" s="131"/>
      <c r="P110" s="10"/>
      <c r="Q110" s="10"/>
      <c r="R110" s="10"/>
    </row>
    <row r="111" spans="1:18" x14ac:dyDescent="0.25">
      <c r="A111" s="5">
        <f t="shared" si="1"/>
        <v>26</v>
      </c>
      <c r="B111" s="51"/>
      <c r="C111" s="52"/>
      <c r="D111" s="109"/>
      <c r="E111" s="52"/>
      <c r="F111" s="114"/>
      <c r="G111" s="114"/>
      <c r="H111" s="114"/>
      <c r="L111" s="132"/>
      <c r="M111" s="38"/>
      <c r="N111" s="38"/>
      <c r="O111" s="38"/>
      <c r="P111" s="10"/>
      <c r="Q111" s="10"/>
      <c r="R111" s="10"/>
    </row>
    <row r="112" spans="1:18" x14ac:dyDescent="0.25">
      <c r="A112" s="5">
        <f t="shared" ref="A112:A124" si="2">SUM(A111+1)</f>
        <v>27</v>
      </c>
      <c r="B112" s="51"/>
      <c r="C112" s="52"/>
      <c r="D112" s="109"/>
      <c r="E112" s="52"/>
      <c r="F112" s="114"/>
      <c r="G112" s="114"/>
      <c r="H112" s="114"/>
      <c r="L112" s="132"/>
      <c r="M112" s="38"/>
      <c r="N112" s="38"/>
      <c r="O112" s="38"/>
      <c r="P112" s="10"/>
      <c r="Q112" s="10"/>
      <c r="R112" s="10"/>
    </row>
    <row r="113" spans="1:18" x14ac:dyDescent="0.25">
      <c r="A113" s="5">
        <f t="shared" si="2"/>
        <v>28</v>
      </c>
      <c r="B113" s="51"/>
      <c r="C113" s="52"/>
      <c r="D113" s="109"/>
      <c r="E113" s="52"/>
      <c r="F113" s="114"/>
      <c r="G113" s="114"/>
      <c r="H113" s="114"/>
      <c r="L113" s="132"/>
      <c r="M113" s="36"/>
      <c r="N113" s="36"/>
      <c r="O113" s="36"/>
      <c r="P113" s="10"/>
      <c r="Q113" s="10"/>
      <c r="R113" s="10"/>
    </row>
    <row r="114" spans="1:18" x14ac:dyDescent="0.25">
      <c r="A114" s="5">
        <f t="shared" si="2"/>
        <v>29</v>
      </c>
      <c r="B114" s="51"/>
      <c r="C114" s="52"/>
      <c r="D114" s="109"/>
      <c r="E114" s="52"/>
      <c r="F114" s="114"/>
      <c r="G114" s="114"/>
      <c r="H114" s="114"/>
      <c r="L114" s="130"/>
      <c r="M114" s="131"/>
      <c r="N114" s="131"/>
      <c r="O114" s="131"/>
      <c r="P114" s="10"/>
      <c r="Q114" s="10"/>
      <c r="R114" s="10"/>
    </row>
    <row r="115" spans="1:18" x14ac:dyDescent="0.25">
      <c r="A115" s="5">
        <f t="shared" si="2"/>
        <v>30</v>
      </c>
      <c r="B115" s="51"/>
      <c r="C115" s="52"/>
      <c r="D115" s="109"/>
      <c r="E115" s="52"/>
      <c r="F115" s="114"/>
      <c r="G115" s="114"/>
      <c r="H115" s="114"/>
      <c r="L115" s="133"/>
      <c r="M115" s="38"/>
      <c r="N115" s="38"/>
      <c r="O115" s="38"/>
      <c r="P115" s="10"/>
      <c r="Q115" s="10"/>
      <c r="R115" s="10"/>
    </row>
    <row r="116" spans="1:18" x14ac:dyDescent="0.25">
      <c r="A116" s="5">
        <f t="shared" si="2"/>
        <v>31</v>
      </c>
      <c r="B116" s="51"/>
      <c r="C116" s="52"/>
      <c r="D116" s="109"/>
      <c r="E116" s="52"/>
      <c r="F116" s="114"/>
      <c r="G116" s="114"/>
      <c r="H116" s="114"/>
      <c r="L116" s="132"/>
      <c r="M116" s="36"/>
      <c r="N116" s="36"/>
      <c r="O116" s="36"/>
      <c r="P116" s="10"/>
      <c r="Q116" s="10"/>
      <c r="R116" s="10"/>
    </row>
    <row r="117" spans="1:18" x14ac:dyDescent="0.25">
      <c r="A117" s="5">
        <f t="shared" si="2"/>
        <v>32</v>
      </c>
      <c r="B117" s="51"/>
      <c r="C117" s="52"/>
      <c r="D117" s="109"/>
      <c r="E117" s="52"/>
      <c r="F117" s="114"/>
      <c r="G117" s="114"/>
      <c r="H117" s="114"/>
      <c r="L117" s="130"/>
      <c r="M117" s="131"/>
      <c r="N117" s="131"/>
      <c r="O117" s="131"/>
      <c r="P117" s="10"/>
      <c r="Q117" s="10"/>
      <c r="R117" s="10"/>
    </row>
    <row r="118" spans="1:18" x14ac:dyDescent="0.25">
      <c r="A118" s="5">
        <f t="shared" si="2"/>
        <v>33</v>
      </c>
      <c r="B118" s="51"/>
      <c r="C118" s="52"/>
      <c r="D118" s="109"/>
      <c r="E118" s="52"/>
      <c r="F118" s="114"/>
      <c r="G118" s="114"/>
      <c r="H118" s="114"/>
      <c r="L118" s="132"/>
      <c r="M118" s="36"/>
      <c r="N118" s="36"/>
      <c r="O118" s="36"/>
      <c r="P118" s="10"/>
      <c r="Q118" s="10"/>
      <c r="R118" s="10"/>
    </row>
    <row r="119" spans="1:18" x14ac:dyDescent="0.25">
      <c r="A119" s="5">
        <f t="shared" si="2"/>
        <v>34</v>
      </c>
      <c r="B119" s="51"/>
      <c r="C119" s="52"/>
      <c r="D119" s="109"/>
      <c r="E119" s="52"/>
      <c r="F119" s="114"/>
      <c r="G119" s="114"/>
      <c r="H119" s="114"/>
      <c r="L119" s="132"/>
      <c r="M119" s="36"/>
      <c r="N119" s="36"/>
      <c r="O119" s="36"/>
      <c r="P119" s="10"/>
      <c r="Q119" s="10"/>
      <c r="R119" s="10"/>
    </row>
    <row r="120" spans="1:18" x14ac:dyDescent="0.25">
      <c r="A120" s="5">
        <f t="shared" si="2"/>
        <v>35</v>
      </c>
      <c r="B120" s="51"/>
      <c r="C120" s="52"/>
      <c r="D120" s="109"/>
      <c r="E120" s="52"/>
      <c r="F120" s="114"/>
      <c r="G120" s="114"/>
      <c r="H120" s="114"/>
      <c r="L120" s="132"/>
      <c r="M120" s="38"/>
      <c r="N120" s="38"/>
      <c r="O120" s="38"/>
      <c r="P120" s="10"/>
      <c r="Q120" s="10"/>
      <c r="R120" s="10"/>
    </row>
    <row r="121" spans="1:18" x14ac:dyDescent="0.25">
      <c r="A121" s="5">
        <f t="shared" si="2"/>
        <v>36</v>
      </c>
      <c r="B121" s="51"/>
      <c r="C121" s="52"/>
      <c r="D121" s="109"/>
      <c r="E121" s="52"/>
      <c r="F121" s="114"/>
      <c r="G121" s="114"/>
      <c r="H121" s="114"/>
      <c r="L121" s="133"/>
      <c r="M121" s="38"/>
      <c r="N121" s="38"/>
      <c r="O121" s="38"/>
      <c r="P121" s="10"/>
      <c r="Q121" s="10"/>
      <c r="R121" s="10"/>
    </row>
    <row r="122" spans="1:18" x14ac:dyDescent="0.25">
      <c r="A122" s="5">
        <f t="shared" si="2"/>
        <v>37</v>
      </c>
      <c r="B122" s="51"/>
      <c r="C122" s="52"/>
      <c r="D122" s="109"/>
      <c r="E122" s="52"/>
      <c r="F122" s="114"/>
      <c r="G122" s="114"/>
      <c r="H122" s="114"/>
      <c r="L122" s="132"/>
      <c r="M122" s="36"/>
      <c r="N122" s="36"/>
      <c r="O122" s="36"/>
      <c r="P122" s="10"/>
      <c r="Q122" s="10"/>
      <c r="R122" s="10"/>
    </row>
    <row r="123" spans="1:18" x14ac:dyDescent="0.25">
      <c r="A123" s="5">
        <f t="shared" si="2"/>
        <v>38</v>
      </c>
      <c r="B123" s="51"/>
      <c r="C123" s="52"/>
      <c r="D123" s="109"/>
      <c r="E123" s="52"/>
      <c r="F123" s="114"/>
      <c r="G123" s="114"/>
      <c r="H123" s="114"/>
      <c r="L123" s="132"/>
      <c r="M123" s="36"/>
      <c r="N123" s="36"/>
      <c r="O123" s="36"/>
      <c r="P123" s="10"/>
      <c r="Q123" s="10"/>
      <c r="R123" s="10"/>
    </row>
    <row r="124" spans="1:18" x14ac:dyDescent="0.25">
      <c r="A124" s="5">
        <f t="shared" si="2"/>
        <v>39</v>
      </c>
      <c r="B124" s="51"/>
      <c r="C124" s="52"/>
      <c r="D124" s="109"/>
      <c r="E124" s="52"/>
      <c r="F124" s="114"/>
      <c r="G124" s="114"/>
      <c r="H124" s="114"/>
      <c r="L124" s="133"/>
      <c r="M124" s="38"/>
      <c r="N124" s="38"/>
      <c r="O124" s="38"/>
      <c r="P124" s="10"/>
      <c r="Q124" s="10"/>
      <c r="R124" s="10"/>
    </row>
    <row r="125" spans="1:18" x14ac:dyDescent="0.25">
      <c r="A125" s="5">
        <f t="shared" ref="A125:A136" si="3">SUM(A124+1)</f>
        <v>40</v>
      </c>
      <c r="B125" s="51"/>
      <c r="C125" s="52"/>
      <c r="D125" s="109"/>
      <c r="E125" s="52"/>
      <c r="F125" s="114"/>
      <c r="G125" s="114"/>
      <c r="H125" s="114"/>
      <c r="L125" s="134"/>
      <c r="M125" s="131"/>
      <c r="N125" s="131"/>
      <c r="O125" s="131"/>
      <c r="P125" s="10"/>
      <c r="Q125" s="10"/>
      <c r="R125" s="10"/>
    </row>
    <row r="126" spans="1:18" x14ac:dyDescent="0.25">
      <c r="A126" s="5">
        <f t="shared" si="3"/>
        <v>41</v>
      </c>
      <c r="B126" s="51"/>
      <c r="C126" s="52"/>
      <c r="D126" s="109"/>
      <c r="E126" s="52"/>
      <c r="F126" s="114"/>
      <c r="G126" s="114"/>
      <c r="H126" s="114"/>
      <c r="L126" s="133"/>
      <c r="M126" s="38"/>
      <c r="N126" s="38"/>
      <c r="O126" s="38"/>
      <c r="P126" s="10"/>
      <c r="Q126" s="10"/>
      <c r="R126" s="10"/>
    </row>
    <row r="127" spans="1:18" x14ac:dyDescent="0.25">
      <c r="A127" s="5">
        <f t="shared" si="3"/>
        <v>42</v>
      </c>
      <c r="B127" s="51"/>
      <c r="C127" s="52"/>
      <c r="D127" s="109"/>
      <c r="E127" s="52"/>
      <c r="F127" s="114"/>
      <c r="G127" s="114"/>
      <c r="H127" s="114"/>
      <c r="L127" s="134"/>
      <c r="M127" s="131"/>
      <c r="N127" s="131"/>
      <c r="O127" s="131"/>
      <c r="P127" s="10"/>
      <c r="Q127" s="10"/>
      <c r="R127" s="10"/>
    </row>
    <row r="128" spans="1:18" x14ac:dyDescent="0.25">
      <c r="A128" s="5">
        <f t="shared" si="3"/>
        <v>43</v>
      </c>
      <c r="B128" s="51"/>
      <c r="C128" s="52"/>
      <c r="D128" s="109"/>
      <c r="E128" s="52"/>
      <c r="F128" s="114"/>
      <c r="G128" s="114"/>
      <c r="H128" s="114"/>
      <c r="L128" s="132"/>
      <c r="M128" s="38"/>
      <c r="N128" s="38"/>
      <c r="O128" s="38"/>
      <c r="P128" s="10"/>
      <c r="Q128" s="10"/>
      <c r="R128" s="10"/>
    </row>
    <row r="129" spans="1:18" x14ac:dyDescent="0.25">
      <c r="A129" s="5">
        <f t="shared" si="3"/>
        <v>44</v>
      </c>
      <c r="B129" s="51"/>
      <c r="C129" s="52"/>
      <c r="D129" s="109"/>
      <c r="E129" s="52"/>
      <c r="F129" s="114"/>
      <c r="G129" s="114"/>
      <c r="H129" s="114"/>
      <c r="L129" s="130"/>
      <c r="M129" s="131"/>
      <c r="N129" s="131"/>
      <c r="O129" s="131"/>
      <c r="P129" s="10"/>
      <c r="Q129" s="10"/>
      <c r="R129" s="10"/>
    </row>
    <row r="130" spans="1:18" x14ac:dyDescent="0.25">
      <c r="A130" s="5">
        <f t="shared" si="3"/>
        <v>45</v>
      </c>
      <c r="B130" s="51"/>
      <c r="C130" s="52"/>
      <c r="D130" s="109"/>
      <c r="E130" s="52"/>
      <c r="F130" s="114"/>
      <c r="G130" s="114"/>
      <c r="H130" s="114"/>
      <c r="L130" s="132"/>
      <c r="M130" s="36"/>
      <c r="N130" s="36"/>
      <c r="O130" s="36"/>
      <c r="P130" s="10"/>
      <c r="Q130" s="10"/>
      <c r="R130" s="10"/>
    </row>
    <row r="131" spans="1:18" x14ac:dyDescent="0.25">
      <c r="A131" s="5">
        <f t="shared" si="3"/>
        <v>46</v>
      </c>
      <c r="B131" s="51"/>
      <c r="C131" s="52"/>
      <c r="D131" s="109"/>
      <c r="E131" s="52"/>
      <c r="F131" s="114"/>
      <c r="G131" s="114"/>
      <c r="H131" s="114"/>
      <c r="L131" s="134"/>
      <c r="M131" s="131"/>
      <c r="N131" s="131"/>
      <c r="O131" s="131"/>
      <c r="P131" s="10"/>
      <c r="Q131" s="10"/>
      <c r="R131" s="10"/>
    </row>
    <row r="132" spans="1:18" x14ac:dyDescent="0.25">
      <c r="A132" s="5">
        <f t="shared" si="3"/>
        <v>47</v>
      </c>
      <c r="B132" s="51"/>
      <c r="C132" s="52"/>
      <c r="D132" s="109"/>
      <c r="E132" s="52"/>
      <c r="F132" s="114"/>
      <c r="G132" s="114"/>
      <c r="H132" s="114"/>
      <c r="L132" s="132"/>
      <c r="M132" s="36"/>
      <c r="N132" s="36"/>
      <c r="O132" s="36"/>
      <c r="P132" s="10"/>
      <c r="Q132" s="10"/>
      <c r="R132" s="10"/>
    </row>
    <row r="133" spans="1:18" x14ac:dyDescent="0.25">
      <c r="A133" s="5">
        <f t="shared" si="3"/>
        <v>48</v>
      </c>
      <c r="B133" s="51"/>
      <c r="C133" s="52"/>
      <c r="D133" s="109"/>
      <c r="E133" s="52"/>
      <c r="F133" s="114"/>
      <c r="G133" s="114"/>
      <c r="H133" s="114"/>
      <c r="L133" s="134"/>
      <c r="M133" s="131"/>
      <c r="N133" s="131"/>
      <c r="O133" s="131"/>
      <c r="P133" s="10"/>
      <c r="Q133" s="10"/>
      <c r="R133" s="10"/>
    </row>
    <row r="134" spans="1:18" x14ac:dyDescent="0.25">
      <c r="A134" s="5">
        <f t="shared" si="3"/>
        <v>49</v>
      </c>
      <c r="B134" s="51"/>
      <c r="C134" s="54"/>
      <c r="D134" s="64"/>
      <c r="E134" s="54"/>
      <c r="F134" s="114"/>
      <c r="G134" s="114"/>
      <c r="H134" s="114"/>
      <c r="L134" s="133"/>
      <c r="M134" s="38"/>
      <c r="N134" s="38"/>
      <c r="O134" s="38"/>
      <c r="P134" s="10"/>
      <c r="Q134" s="10"/>
      <c r="R134" s="10"/>
    </row>
    <row r="135" spans="1:18" x14ac:dyDescent="0.25">
      <c r="A135" s="5">
        <f t="shared" si="3"/>
        <v>50</v>
      </c>
      <c r="B135" s="51"/>
      <c r="C135" s="52"/>
      <c r="D135" s="109"/>
      <c r="E135" s="52"/>
      <c r="F135" s="114"/>
      <c r="G135" s="114"/>
      <c r="H135" s="114"/>
      <c r="L135" s="133"/>
      <c r="M135" s="38"/>
      <c r="N135" s="38"/>
      <c r="O135" s="38"/>
      <c r="P135" s="10"/>
      <c r="Q135" s="10"/>
      <c r="R135" s="10"/>
    </row>
    <row r="136" spans="1:18" ht="13.8" thickBot="1" x14ac:dyDescent="0.3">
      <c r="A136" s="5">
        <f t="shared" si="3"/>
        <v>51</v>
      </c>
      <c r="B136" s="61"/>
      <c r="C136" s="100"/>
      <c r="D136" s="107"/>
      <c r="E136" s="100"/>
      <c r="F136" s="45"/>
      <c r="G136" s="55"/>
      <c r="H136" s="55"/>
      <c r="L136" s="133"/>
      <c r="M136" s="38"/>
      <c r="N136" s="38"/>
      <c r="O136" s="38"/>
      <c r="P136" s="10"/>
      <c r="Q136" s="10"/>
      <c r="R136" s="10"/>
    </row>
    <row r="137" spans="1:18" ht="13.8" thickBot="1" x14ac:dyDescent="0.3">
      <c r="B137" s="101"/>
      <c r="C137" s="103">
        <f>SUM(C86:C136)</f>
        <v>0</v>
      </c>
      <c r="D137" s="103">
        <f>SUM(D86:D136)</f>
        <v>0</v>
      </c>
      <c r="E137" s="103">
        <f>SUM(E86:E136)</f>
        <v>0</v>
      </c>
      <c r="F137" s="36"/>
      <c r="G137" s="36"/>
      <c r="H137" s="36"/>
    </row>
    <row r="138" spans="1:18" ht="13.8" thickBot="1" x14ac:dyDescent="0.3">
      <c r="B138" s="101"/>
      <c r="C138" s="103" t="e">
        <f>SUM(C137/(E137/100))</f>
        <v>#DIV/0!</v>
      </c>
      <c r="D138" s="105" t="e">
        <f>SUM(100-C138)</f>
        <v>#DIV/0!</v>
      </c>
      <c r="E138" s="102"/>
      <c r="F138" s="36"/>
      <c r="G138" s="36"/>
      <c r="H138" s="36"/>
    </row>
    <row r="139" spans="1:18" x14ac:dyDescent="0.25">
      <c r="B139" s="101"/>
      <c r="C139" s="102"/>
      <c r="D139" s="102"/>
      <c r="E139" s="102"/>
      <c r="F139" s="36"/>
      <c r="G139" s="36"/>
      <c r="H139" s="36"/>
    </row>
    <row r="140" spans="1:18" ht="13.8" thickBot="1" x14ac:dyDescent="0.3">
      <c r="B140" s="345" t="s">
        <v>23</v>
      </c>
      <c r="C140" s="345"/>
      <c r="D140" s="345"/>
      <c r="E140" s="345"/>
    </row>
    <row r="141" spans="1:18" ht="13.8" thickBot="1" x14ac:dyDescent="0.3">
      <c r="C141" s="111" t="s">
        <v>13</v>
      </c>
      <c r="D141" s="112" t="s">
        <v>2</v>
      </c>
      <c r="E141" s="113" t="s">
        <v>0</v>
      </c>
      <c r="F141" s="36" t="s">
        <v>19</v>
      </c>
      <c r="G141" s="129" t="s">
        <v>20</v>
      </c>
      <c r="H141" s="36" t="s">
        <v>18</v>
      </c>
    </row>
    <row r="142" spans="1:18" x14ac:dyDescent="0.25">
      <c r="A142" s="5">
        <v>1</v>
      </c>
      <c r="B142" s="60"/>
      <c r="C142" s="99"/>
      <c r="D142" s="95"/>
      <c r="E142" s="99"/>
      <c r="F142" s="45"/>
      <c r="G142" s="55"/>
      <c r="H142" s="55"/>
    </row>
    <row r="143" spans="1:18" x14ac:dyDescent="0.25">
      <c r="A143" s="5">
        <f t="shared" ref="A143:A159" si="4">SUM(A142+1)</f>
        <v>2</v>
      </c>
      <c r="B143" s="59"/>
      <c r="C143" s="56"/>
      <c r="D143" s="64"/>
      <c r="E143" s="54"/>
      <c r="F143" s="45"/>
      <c r="G143" s="55"/>
      <c r="H143" s="55"/>
    </row>
    <row r="144" spans="1:18" x14ac:dyDescent="0.25">
      <c r="A144" s="5">
        <f t="shared" si="4"/>
        <v>3</v>
      </c>
      <c r="B144" s="59"/>
      <c r="C144" s="56"/>
      <c r="D144" s="64"/>
      <c r="E144" s="56"/>
      <c r="F144" s="45"/>
      <c r="G144" s="55"/>
      <c r="H144" s="55"/>
    </row>
    <row r="145" spans="1:8" x14ac:dyDescent="0.25">
      <c r="A145" s="5">
        <f t="shared" si="4"/>
        <v>4</v>
      </c>
      <c r="B145" s="53"/>
      <c r="C145" s="56"/>
      <c r="D145" s="64"/>
      <c r="E145" s="56"/>
      <c r="F145" s="45"/>
      <c r="G145" s="55"/>
      <c r="H145" s="55"/>
    </row>
    <row r="146" spans="1:8" x14ac:dyDescent="0.25">
      <c r="A146" s="5">
        <f t="shared" si="4"/>
        <v>5</v>
      </c>
      <c r="B146" s="60"/>
      <c r="C146" s="56"/>
      <c r="D146" s="64"/>
      <c r="E146" s="54"/>
      <c r="F146" s="45"/>
      <c r="G146" s="55"/>
      <c r="H146" s="55"/>
    </row>
    <row r="147" spans="1:8" x14ac:dyDescent="0.25">
      <c r="A147" s="5">
        <f t="shared" si="4"/>
        <v>6</v>
      </c>
      <c r="B147" s="60"/>
      <c r="C147" s="56"/>
      <c r="D147" s="64"/>
      <c r="E147" s="56"/>
      <c r="F147" s="45"/>
      <c r="G147" s="55"/>
      <c r="H147" s="55"/>
    </row>
    <row r="148" spans="1:8" x14ac:dyDescent="0.25">
      <c r="A148" s="5">
        <f t="shared" si="4"/>
        <v>7</v>
      </c>
      <c r="B148" s="59"/>
      <c r="C148" s="56"/>
      <c r="D148" s="64"/>
      <c r="E148" s="54"/>
      <c r="F148" s="45"/>
      <c r="G148" s="55"/>
      <c r="H148" s="55"/>
    </row>
    <row r="149" spans="1:8" x14ac:dyDescent="0.25">
      <c r="A149" s="5">
        <f t="shared" si="4"/>
        <v>8</v>
      </c>
      <c r="B149" s="59"/>
      <c r="C149" s="56"/>
      <c r="D149" s="64"/>
      <c r="E149" s="56"/>
      <c r="F149" s="45"/>
      <c r="G149" s="55"/>
      <c r="H149" s="55"/>
    </row>
    <row r="150" spans="1:8" x14ac:dyDescent="0.25">
      <c r="A150" s="5">
        <f t="shared" si="4"/>
        <v>9</v>
      </c>
      <c r="B150" s="60"/>
      <c r="C150" s="56"/>
      <c r="D150" s="64"/>
      <c r="E150" s="54"/>
      <c r="F150" s="45"/>
      <c r="G150" s="55"/>
      <c r="H150" s="55"/>
    </row>
    <row r="151" spans="1:8" x14ac:dyDescent="0.25">
      <c r="A151" s="5">
        <f t="shared" si="4"/>
        <v>10</v>
      </c>
      <c r="B151" s="61"/>
      <c r="C151" s="55"/>
      <c r="D151" s="42"/>
      <c r="E151" s="55"/>
      <c r="F151" s="45"/>
      <c r="G151" s="55"/>
      <c r="H151" s="55"/>
    </row>
    <row r="152" spans="1:8" x14ac:dyDescent="0.25">
      <c r="A152" s="5">
        <f t="shared" si="4"/>
        <v>11</v>
      </c>
      <c r="B152" s="59"/>
      <c r="C152" s="56"/>
      <c r="D152" s="64"/>
      <c r="E152" s="54"/>
      <c r="F152" s="45"/>
      <c r="G152" s="55"/>
      <c r="H152" s="55"/>
    </row>
    <row r="153" spans="1:8" x14ac:dyDescent="0.25">
      <c r="A153" s="5">
        <f t="shared" si="4"/>
        <v>12</v>
      </c>
      <c r="B153" s="59"/>
      <c r="C153" s="56"/>
      <c r="D153" s="64"/>
      <c r="E153" s="56"/>
      <c r="F153" s="45"/>
      <c r="G153" s="55"/>
      <c r="H153" s="55"/>
    </row>
    <row r="154" spans="1:8" x14ac:dyDescent="0.25">
      <c r="A154" s="5">
        <f t="shared" si="4"/>
        <v>13</v>
      </c>
      <c r="B154" s="60"/>
      <c r="C154" s="56"/>
      <c r="D154" s="64"/>
      <c r="E154" s="54"/>
      <c r="F154" s="45"/>
      <c r="G154" s="55"/>
      <c r="H154" s="55"/>
    </row>
    <row r="155" spans="1:8" x14ac:dyDescent="0.25">
      <c r="A155" s="5">
        <f t="shared" si="4"/>
        <v>14</v>
      </c>
      <c r="B155" s="61"/>
      <c r="C155" s="55"/>
      <c r="D155" s="42"/>
      <c r="E155" s="55"/>
      <c r="F155" s="45"/>
      <c r="G155" s="55"/>
      <c r="H155" s="55"/>
    </row>
    <row r="156" spans="1:8" x14ac:dyDescent="0.25">
      <c r="A156" s="5">
        <f t="shared" si="4"/>
        <v>15</v>
      </c>
      <c r="B156" s="53"/>
      <c r="C156" s="52"/>
      <c r="D156" s="109"/>
      <c r="E156" s="52"/>
      <c r="F156" s="45"/>
      <c r="G156" s="55"/>
      <c r="H156" s="55"/>
    </row>
    <row r="157" spans="1:8" x14ac:dyDescent="0.25">
      <c r="A157" s="5">
        <f t="shared" si="4"/>
        <v>16</v>
      </c>
      <c r="B157" s="61"/>
      <c r="C157" s="55"/>
      <c r="D157" s="42"/>
      <c r="E157" s="55"/>
      <c r="F157" s="45"/>
      <c r="G157" s="55"/>
      <c r="H157" s="55"/>
    </row>
    <row r="158" spans="1:8" x14ac:dyDescent="0.25">
      <c r="A158" s="5">
        <f t="shared" si="4"/>
        <v>17</v>
      </c>
      <c r="B158" s="53"/>
      <c r="C158" s="52"/>
      <c r="D158" s="109"/>
      <c r="E158" s="52"/>
      <c r="F158" s="45"/>
      <c r="G158" s="55"/>
      <c r="H158" s="55"/>
    </row>
    <row r="159" spans="1:8" ht="13.8" thickBot="1" x14ac:dyDescent="0.3">
      <c r="A159" s="5">
        <f t="shared" si="4"/>
        <v>18</v>
      </c>
      <c r="B159" s="61"/>
      <c r="C159" s="100"/>
      <c r="D159" s="107"/>
      <c r="E159" s="100"/>
      <c r="F159" s="45"/>
      <c r="G159" s="55"/>
      <c r="H159" s="55"/>
    </row>
    <row r="160" spans="1:8" ht="13.8" thickBot="1" x14ac:dyDescent="0.3">
      <c r="B160" s="101"/>
      <c r="C160" s="103">
        <f>SUM(C142:C159)</f>
        <v>0</v>
      </c>
      <c r="D160" s="104">
        <f>SUM(D142:D159)</f>
        <v>0</v>
      </c>
      <c r="E160" s="105">
        <f>SUM(E142:E159)</f>
        <v>0</v>
      </c>
      <c r="F160" s="36"/>
      <c r="G160" s="36"/>
      <c r="H160" s="36"/>
    </row>
    <row r="161" spans="1:8" ht="13.8" thickBot="1" x14ac:dyDescent="0.3">
      <c r="B161" s="101"/>
      <c r="C161" s="103" t="e">
        <f>SUM(C160/(E160/100))</f>
        <v>#DIV/0!</v>
      </c>
      <c r="D161" s="105" t="e">
        <f>SUM(100-C161)</f>
        <v>#DIV/0!</v>
      </c>
      <c r="E161" s="102"/>
      <c r="F161" s="36"/>
      <c r="G161" s="36"/>
      <c r="H161" s="36"/>
    </row>
    <row r="162" spans="1:8" ht="13.8" thickBot="1" x14ac:dyDescent="0.3">
      <c r="B162" s="48"/>
    </row>
    <row r="163" spans="1:8" ht="13.8" thickBot="1" x14ac:dyDescent="0.3">
      <c r="B163" s="116" t="s">
        <v>25</v>
      </c>
      <c r="C163" s="111" t="s">
        <v>13</v>
      </c>
      <c r="D163" s="112" t="s">
        <v>2</v>
      </c>
      <c r="E163" s="113" t="s">
        <v>0</v>
      </c>
      <c r="F163" s="36" t="s">
        <v>19</v>
      </c>
      <c r="G163" s="129" t="s">
        <v>20</v>
      </c>
      <c r="H163" s="36" t="s">
        <v>18</v>
      </c>
    </row>
    <row r="164" spans="1:8" x14ac:dyDescent="0.25">
      <c r="A164" s="5">
        <v>1</v>
      </c>
      <c r="B164" s="160"/>
      <c r="C164" s="149"/>
      <c r="D164" s="109"/>
      <c r="E164" s="45"/>
      <c r="F164" s="55"/>
      <c r="G164" s="127"/>
      <c r="H164" s="55"/>
    </row>
    <row r="165" spans="1:8" x14ac:dyDescent="0.25">
      <c r="A165" s="5">
        <v>2</v>
      </c>
      <c r="B165" s="160"/>
      <c r="C165" s="148"/>
      <c r="D165" s="109"/>
      <c r="E165" s="45"/>
      <c r="F165" s="55"/>
      <c r="G165" s="127"/>
      <c r="H165" s="55"/>
    </row>
    <row r="166" spans="1:8" x14ac:dyDescent="0.25">
      <c r="A166" s="5">
        <v>3</v>
      </c>
      <c r="B166" s="137"/>
      <c r="C166" s="153"/>
      <c r="D166" s="109"/>
      <c r="E166" s="45"/>
      <c r="F166" s="55"/>
      <c r="G166" s="127"/>
      <c r="H166" s="55"/>
    </row>
    <row r="167" spans="1:8" x14ac:dyDescent="0.25">
      <c r="A167" s="5">
        <v>4</v>
      </c>
      <c r="B167" s="137"/>
      <c r="C167" s="153"/>
      <c r="D167" s="109"/>
      <c r="E167" s="45"/>
      <c r="F167" s="55"/>
      <c r="G167" s="127"/>
      <c r="H167" s="55"/>
    </row>
    <row r="168" spans="1:8" x14ac:dyDescent="0.25">
      <c r="A168" s="5">
        <v>5</v>
      </c>
      <c r="B168" s="150"/>
      <c r="C168" s="153"/>
      <c r="D168" s="109"/>
      <c r="E168" s="45"/>
      <c r="F168" s="55"/>
      <c r="G168" s="127"/>
      <c r="H168" s="55"/>
    </row>
    <row r="169" spans="1:8" x14ac:dyDescent="0.25">
      <c r="A169" s="5">
        <v>6</v>
      </c>
      <c r="B169" s="160"/>
      <c r="C169" s="148"/>
      <c r="D169" s="109"/>
      <c r="E169" s="45"/>
      <c r="F169" s="55"/>
      <c r="G169" s="127"/>
      <c r="H169" s="55"/>
    </row>
    <row r="170" spans="1:8" x14ac:dyDescent="0.25">
      <c r="A170" s="5">
        <v>7</v>
      </c>
      <c r="B170" s="152"/>
      <c r="C170" s="153"/>
      <c r="D170" s="109"/>
      <c r="E170" s="45"/>
      <c r="F170" s="55"/>
      <c r="G170" s="127"/>
      <c r="H170" s="55"/>
    </row>
    <row r="171" spans="1:8" x14ac:dyDescent="0.25">
      <c r="A171" s="5">
        <v>8</v>
      </c>
      <c r="B171" s="152"/>
      <c r="C171" s="153"/>
      <c r="D171" s="109"/>
      <c r="E171" s="45"/>
      <c r="F171" s="55"/>
      <c r="G171" s="127"/>
      <c r="H171" s="55"/>
    </row>
    <row r="172" spans="1:8" x14ac:dyDescent="0.25">
      <c r="A172" s="5">
        <v>9</v>
      </c>
      <c r="B172" s="138"/>
      <c r="C172" s="153"/>
      <c r="D172" s="109"/>
      <c r="E172" s="45"/>
      <c r="F172" s="55"/>
      <c r="G172" s="127"/>
      <c r="H172" s="55"/>
    </row>
    <row r="173" spans="1:8" x14ac:dyDescent="0.25">
      <c r="A173" s="5">
        <v>10</v>
      </c>
      <c r="B173" s="152"/>
      <c r="C173" s="153"/>
      <c r="D173" s="109"/>
      <c r="E173" s="45"/>
      <c r="F173" s="55"/>
      <c r="G173" s="127"/>
      <c r="H173" s="55"/>
    </row>
    <row r="174" spans="1:8" x14ac:dyDescent="0.25">
      <c r="A174" s="5">
        <v>11</v>
      </c>
      <c r="B174" s="161"/>
      <c r="C174" s="153"/>
      <c r="D174" s="109"/>
      <c r="E174" s="45"/>
      <c r="F174" s="55"/>
      <c r="G174" s="55"/>
      <c r="H174" s="55"/>
    </row>
    <row r="175" spans="1:8" x14ac:dyDescent="0.25">
      <c r="A175" s="5">
        <v>12</v>
      </c>
      <c r="B175" s="152"/>
      <c r="C175" s="153"/>
      <c r="D175" s="109"/>
      <c r="E175" s="45"/>
      <c r="F175" s="55"/>
      <c r="G175" s="127"/>
      <c r="H175" s="55"/>
    </row>
    <row r="176" spans="1:8" x14ac:dyDescent="0.25">
      <c r="A176" s="5">
        <v>13</v>
      </c>
      <c r="B176" s="137"/>
      <c r="C176" s="153"/>
      <c r="D176" s="109"/>
      <c r="E176" s="45"/>
      <c r="F176" s="55"/>
      <c r="G176" s="55"/>
      <c r="H176" s="55"/>
    </row>
    <row r="177" spans="1:8" x14ac:dyDescent="0.25">
      <c r="A177" s="5">
        <v>14</v>
      </c>
      <c r="B177" s="160"/>
      <c r="C177" s="149"/>
      <c r="D177" s="109"/>
      <c r="E177" s="45"/>
      <c r="F177" s="55"/>
      <c r="G177" s="127"/>
      <c r="H177" s="55"/>
    </row>
    <row r="178" spans="1:8" x14ac:dyDescent="0.25">
      <c r="A178" s="5">
        <v>15</v>
      </c>
      <c r="B178" s="137"/>
      <c r="C178" s="153"/>
      <c r="D178" s="109"/>
      <c r="E178" s="45"/>
      <c r="F178" s="55"/>
      <c r="G178" s="55"/>
      <c r="H178" s="55"/>
    </row>
    <row r="179" spans="1:8" x14ac:dyDescent="0.25">
      <c r="A179" s="5">
        <v>16</v>
      </c>
      <c r="B179" s="152"/>
      <c r="C179" s="153"/>
      <c r="D179" s="109"/>
      <c r="E179" s="45"/>
      <c r="F179" s="55"/>
      <c r="G179" s="127"/>
      <c r="H179" s="55"/>
    </row>
    <row r="180" spans="1:8" x14ac:dyDescent="0.25">
      <c r="A180" s="5">
        <v>17</v>
      </c>
      <c r="B180" s="61"/>
      <c r="C180" s="126"/>
      <c r="D180" s="109"/>
      <c r="E180" s="45"/>
      <c r="F180" s="55"/>
      <c r="G180" s="55"/>
      <c r="H180" s="55"/>
    </row>
    <row r="181" spans="1:8" ht="13.8" thickBot="1" x14ac:dyDescent="0.3">
      <c r="A181" s="5">
        <v>18</v>
      </c>
      <c r="B181" s="61"/>
      <c r="C181" s="128"/>
      <c r="D181" s="110"/>
      <c r="E181" s="118"/>
      <c r="F181" s="55"/>
      <c r="G181" s="55"/>
      <c r="H181" s="55"/>
    </row>
    <row r="182" spans="1:8" ht="13.8" thickBot="1" x14ac:dyDescent="0.3">
      <c r="C182" s="88">
        <f>SUM(C164:C181)</f>
        <v>0</v>
      </c>
      <c r="D182" s="89">
        <f>SUM(D164:D181)</f>
        <v>0</v>
      </c>
      <c r="E182" s="90">
        <f>SUM(E164:E181)</f>
        <v>0</v>
      </c>
      <c r="F182" s="36"/>
      <c r="G182" s="36"/>
      <c r="H182" s="36"/>
    </row>
    <row r="183" spans="1:8" ht="13.8" thickBot="1" x14ac:dyDescent="0.3">
      <c r="B183" s="63"/>
      <c r="C183" s="103" t="e">
        <f>SUM(C182/(E182/100))</f>
        <v>#DIV/0!</v>
      </c>
      <c r="D183" s="105" t="e">
        <f>SUM(100-C183)</f>
        <v>#DIV/0!</v>
      </c>
      <c r="E183" s="36"/>
      <c r="F183" s="36"/>
      <c r="G183" s="36"/>
      <c r="H183" s="36"/>
    </row>
    <row r="184" spans="1:8" ht="13.8" thickBot="1" x14ac:dyDescent="0.3">
      <c r="D184" s="38"/>
    </row>
    <row r="185" spans="1:8" x14ac:dyDescent="0.25">
      <c r="B185" s="116" t="s">
        <v>24</v>
      </c>
      <c r="C185" s="119" t="s">
        <v>13</v>
      </c>
      <c r="D185" s="120" t="s">
        <v>2</v>
      </c>
      <c r="E185" s="121" t="s">
        <v>0</v>
      </c>
      <c r="F185" s="36" t="s">
        <v>19</v>
      </c>
      <c r="G185" s="129" t="s">
        <v>20</v>
      </c>
      <c r="H185" s="36" t="s">
        <v>18</v>
      </c>
    </row>
    <row r="186" spans="1:8" x14ac:dyDescent="0.25">
      <c r="A186" s="5">
        <v>1</v>
      </c>
      <c r="B186" s="106"/>
      <c r="C186" s="122"/>
      <c r="D186" s="45"/>
      <c r="E186" s="45"/>
      <c r="F186" s="55"/>
      <c r="G186" s="55"/>
      <c r="H186" s="55"/>
    </row>
    <row r="187" spans="1:8" x14ac:dyDescent="0.25">
      <c r="A187" s="5">
        <v>2</v>
      </c>
      <c r="B187" s="61"/>
      <c r="C187" s="55"/>
      <c r="D187" s="45"/>
      <c r="E187" s="45"/>
      <c r="F187" s="55"/>
      <c r="G187" s="55"/>
      <c r="H187" s="55"/>
    </row>
    <row r="188" spans="1:8" x14ac:dyDescent="0.25">
      <c r="A188" s="5">
        <v>3</v>
      </c>
      <c r="B188" s="61"/>
      <c r="C188" s="55"/>
      <c r="D188" s="45"/>
      <c r="E188" s="45"/>
      <c r="F188" s="55"/>
      <c r="G188" s="55"/>
      <c r="H188" s="55"/>
    </row>
    <row r="189" spans="1:8" x14ac:dyDescent="0.25">
      <c r="A189" s="5">
        <v>4</v>
      </c>
      <c r="B189" s="106"/>
      <c r="C189" s="122"/>
      <c r="D189" s="55"/>
      <c r="E189" s="45"/>
      <c r="F189" s="55"/>
      <c r="G189" s="55"/>
      <c r="H189" s="55"/>
    </row>
    <row r="190" spans="1:8" x14ac:dyDescent="0.25">
      <c r="A190" s="5">
        <v>5</v>
      </c>
      <c r="B190" s="106"/>
      <c r="C190" s="122"/>
      <c r="D190" s="55"/>
      <c r="E190" s="45"/>
      <c r="F190" s="55"/>
      <c r="G190" s="55"/>
      <c r="H190" s="55"/>
    </row>
    <row r="191" spans="1:8" x14ac:dyDescent="0.25">
      <c r="A191" s="5">
        <v>6</v>
      </c>
      <c r="B191" s="61"/>
      <c r="C191" s="55"/>
      <c r="D191" s="55"/>
      <c r="E191" s="45"/>
      <c r="F191" s="55"/>
      <c r="G191" s="55"/>
      <c r="H191" s="55"/>
    </row>
    <row r="192" spans="1:8" x14ac:dyDescent="0.25">
      <c r="A192" s="5">
        <v>7</v>
      </c>
      <c r="B192" s="61"/>
      <c r="C192" s="55"/>
      <c r="D192" s="55"/>
      <c r="E192" s="45"/>
      <c r="F192" s="55"/>
      <c r="G192" s="55"/>
      <c r="H192" s="55"/>
    </row>
    <row r="193" spans="1:8" x14ac:dyDescent="0.25">
      <c r="A193" s="5">
        <v>8</v>
      </c>
      <c r="B193" s="61"/>
      <c r="C193" s="55"/>
      <c r="D193" s="55"/>
      <c r="E193" s="45"/>
      <c r="F193" s="55"/>
      <c r="G193" s="55"/>
      <c r="H193" s="55"/>
    </row>
    <row r="194" spans="1:8" x14ac:dyDescent="0.25">
      <c r="A194" s="5">
        <v>9</v>
      </c>
      <c r="B194" s="61"/>
      <c r="C194" s="55"/>
      <c r="D194" s="55"/>
      <c r="E194" s="45"/>
      <c r="F194" s="55"/>
      <c r="G194" s="55"/>
      <c r="H194" s="55"/>
    </row>
    <row r="195" spans="1:8" ht="13.8" thickBot="1" x14ac:dyDescent="0.3">
      <c r="A195" s="5">
        <v>10</v>
      </c>
      <c r="B195" s="106"/>
      <c r="C195" s="123"/>
      <c r="D195" s="100"/>
      <c r="E195" s="118"/>
      <c r="F195" s="55"/>
      <c r="G195" s="55"/>
      <c r="H195" s="55"/>
    </row>
    <row r="196" spans="1:8" ht="13.8" thickBot="1" x14ac:dyDescent="0.3">
      <c r="B196" s="58"/>
      <c r="C196" s="88">
        <f>SUM(C186:C195)</f>
        <v>0</v>
      </c>
      <c r="D196" s="98">
        <f>SUM(D186:D195)</f>
        <v>0</v>
      </c>
      <c r="E196" s="87">
        <f>SUM(E186:E195)</f>
        <v>0</v>
      </c>
      <c r="F196" s="36"/>
      <c r="G196" s="36"/>
      <c r="H196" s="36"/>
    </row>
    <row r="197" spans="1:8" ht="13.8" thickBot="1" x14ac:dyDescent="0.3">
      <c r="C197" s="124" t="e">
        <f>SUM(C196/(E196/100))</f>
        <v>#DIV/0!</v>
      </c>
      <c r="D197" s="125" t="e">
        <f>SUM(100-C197)</f>
        <v>#DIV/0!</v>
      </c>
      <c r="E197" s="36"/>
      <c r="F197" s="36"/>
      <c r="G197" s="36"/>
      <c r="H197" s="36"/>
    </row>
    <row r="198" spans="1:8" x14ac:dyDescent="0.25">
      <c r="B198" s="58"/>
      <c r="C198" s="57"/>
    </row>
  </sheetData>
  <mergeCells count="4">
    <mergeCell ref="B1:E1"/>
    <mergeCell ref="B58:E58"/>
    <mergeCell ref="B140:E140"/>
    <mergeCell ref="B84:E84"/>
  </mergeCells>
  <phoneticPr fontId="25" type="noConversion"/>
  <conditionalFormatting sqref="F142">
    <cfRule type="cellIs" dxfId="120" priority="86" stopIfTrue="1" operator="notEqual">
      <formula>$E$142</formula>
    </cfRule>
  </conditionalFormatting>
  <conditionalFormatting sqref="F143">
    <cfRule type="cellIs" dxfId="119" priority="87" stopIfTrue="1" operator="notEqual">
      <formula>$E$143</formula>
    </cfRule>
  </conditionalFormatting>
  <conditionalFormatting sqref="F144">
    <cfRule type="cellIs" dxfId="118" priority="88" stopIfTrue="1" operator="notEqual">
      <formula>$E$144</formula>
    </cfRule>
  </conditionalFormatting>
  <conditionalFormatting sqref="F145">
    <cfRule type="cellIs" dxfId="117" priority="89" stopIfTrue="1" operator="notEqual">
      <formula>$E$145</formula>
    </cfRule>
  </conditionalFormatting>
  <conditionalFormatting sqref="F146">
    <cfRule type="cellIs" dxfId="116" priority="90" stopIfTrue="1" operator="notEqual">
      <formula>$E$146</formula>
    </cfRule>
  </conditionalFormatting>
  <conditionalFormatting sqref="F147:F151">
    <cfRule type="cellIs" dxfId="115" priority="91" stopIfTrue="1" operator="notEqual">
      <formula>$E$147</formula>
    </cfRule>
  </conditionalFormatting>
  <conditionalFormatting sqref="F152">
    <cfRule type="cellIs" dxfId="114" priority="92" stopIfTrue="1" operator="notEqual">
      <formula>$E$152</formula>
    </cfRule>
  </conditionalFormatting>
  <conditionalFormatting sqref="F153">
    <cfRule type="cellIs" dxfId="113" priority="93" stopIfTrue="1" operator="notEqual">
      <formula>$E$153</formula>
    </cfRule>
  </conditionalFormatting>
  <conditionalFormatting sqref="F154:F156">
    <cfRule type="cellIs" dxfId="112" priority="94" stopIfTrue="1" operator="notEqual">
      <formula>$E$154</formula>
    </cfRule>
  </conditionalFormatting>
  <conditionalFormatting sqref="F157">
    <cfRule type="cellIs" dxfId="111" priority="95" stopIfTrue="1" operator="notEqual">
      <formula>$E$157</formula>
    </cfRule>
  </conditionalFormatting>
  <conditionalFormatting sqref="F158">
    <cfRule type="cellIs" dxfId="110" priority="96" stopIfTrue="1" operator="notEqual">
      <formula>$E$158</formula>
    </cfRule>
  </conditionalFormatting>
  <conditionalFormatting sqref="F159 F136">
    <cfRule type="cellIs" dxfId="109" priority="97" stopIfTrue="1" operator="notEqual">
      <formula>$E$159</formula>
    </cfRule>
  </conditionalFormatting>
  <conditionalFormatting sqref="F165">
    <cfRule type="cellIs" dxfId="108" priority="17" stopIfTrue="1" operator="notEqual">
      <formula>$C$165</formula>
    </cfRule>
    <cfRule type="cellIs" dxfId="107" priority="29" stopIfTrue="1" operator="notEqual">
      <formula>$C$165</formula>
    </cfRule>
  </conditionalFormatting>
  <conditionalFormatting sqref="F166">
    <cfRule type="cellIs" dxfId="106" priority="28" stopIfTrue="1" operator="notEqual">
      <formula>$E$166</formula>
    </cfRule>
  </conditionalFormatting>
  <conditionalFormatting sqref="F167">
    <cfRule type="cellIs" dxfId="105" priority="27" stopIfTrue="1" operator="notEqual">
      <formula>$C$167</formula>
    </cfRule>
  </conditionalFormatting>
  <conditionalFormatting sqref="F168">
    <cfRule type="cellIs" dxfId="104" priority="26" stopIfTrue="1" operator="notEqual">
      <formula>$E$168</formula>
    </cfRule>
  </conditionalFormatting>
  <conditionalFormatting sqref="F169">
    <cfRule type="cellIs" dxfId="103" priority="25" stopIfTrue="1" operator="notEqual">
      <formula>$E$169</formula>
    </cfRule>
  </conditionalFormatting>
  <conditionalFormatting sqref="F170">
    <cfRule type="cellIs" dxfId="102" priority="24" stopIfTrue="1" operator="notEqual">
      <formula>$E$170</formula>
    </cfRule>
  </conditionalFormatting>
  <conditionalFormatting sqref="F171">
    <cfRule type="cellIs" dxfId="101" priority="23" stopIfTrue="1" operator="notEqual">
      <formula>$E$171</formula>
    </cfRule>
  </conditionalFormatting>
  <conditionalFormatting sqref="F172">
    <cfRule type="cellIs" dxfId="100" priority="22" stopIfTrue="1" operator="notEqual">
      <formula>$E$172</formula>
    </cfRule>
  </conditionalFormatting>
  <conditionalFormatting sqref="F173 F175 F177 F179">
    <cfRule type="cellIs" dxfId="99" priority="21" stopIfTrue="1" operator="notEqual">
      <formula>$E$177</formula>
    </cfRule>
  </conditionalFormatting>
  <conditionalFormatting sqref="F180 F176 F174 F178">
    <cfRule type="cellIs" dxfId="98" priority="20" stopIfTrue="1" operator="notEqual">
      <formula>$E$180</formula>
    </cfRule>
  </conditionalFormatting>
  <conditionalFormatting sqref="F181">
    <cfRule type="cellIs" dxfId="97" priority="19" stopIfTrue="1" operator="notEqual">
      <formula>$E$181</formula>
    </cfRule>
  </conditionalFormatting>
  <conditionalFormatting sqref="F164">
    <cfRule type="cellIs" dxfId="96" priority="18" stopIfTrue="1" operator="notEqual">
      <formula>$E$164</formula>
    </cfRule>
  </conditionalFormatting>
  <conditionalFormatting sqref="F186">
    <cfRule type="cellIs" dxfId="95" priority="14" stopIfTrue="1" operator="notEqual">
      <formula>$E$186</formula>
    </cfRule>
  </conditionalFormatting>
  <conditionalFormatting sqref="F187">
    <cfRule type="cellIs" dxfId="94" priority="13" stopIfTrue="1" operator="notEqual">
      <formula>$E$187</formula>
    </cfRule>
  </conditionalFormatting>
  <conditionalFormatting sqref="F188">
    <cfRule type="cellIs" dxfId="93" priority="12" stopIfTrue="1" operator="notEqual">
      <formula>$E$188</formula>
    </cfRule>
  </conditionalFormatting>
  <conditionalFormatting sqref="F189">
    <cfRule type="cellIs" dxfId="92" priority="11" stopIfTrue="1" operator="notEqual">
      <formula>$E$189</formula>
    </cfRule>
  </conditionalFormatting>
  <conditionalFormatting sqref="F190">
    <cfRule type="cellIs" dxfId="91" priority="10" stopIfTrue="1" operator="notEqual">
      <formula>$E$190</formula>
    </cfRule>
  </conditionalFormatting>
  <conditionalFormatting sqref="F193 F191">
    <cfRule type="cellIs" dxfId="90" priority="9" stopIfTrue="1" operator="notEqual">
      <formula>$E$193</formula>
    </cfRule>
  </conditionalFormatting>
  <conditionalFormatting sqref="F194 F192">
    <cfRule type="cellIs" dxfId="89" priority="8" stopIfTrue="1" operator="notEqual">
      <formula>$E$194</formula>
    </cfRule>
  </conditionalFormatting>
  <conditionalFormatting sqref="F195">
    <cfRule type="cellIs" dxfId="88" priority="7" stopIfTrue="1" operator="notEqual">
      <formula>$E$195</formula>
    </cfRule>
  </conditionalFormatting>
  <conditionalFormatting sqref="F3 F86">
    <cfRule type="cellIs" dxfId="87" priority="31" stopIfTrue="1" operator="notEqual">
      <formula>$E$3</formula>
    </cfRule>
  </conditionalFormatting>
  <conditionalFormatting sqref="F4 F87">
    <cfRule type="cellIs" dxfId="86" priority="32" stopIfTrue="1" operator="notEqual">
      <formula>$E$4</formula>
    </cfRule>
  </conditionalFormatting>
  <conditionalFormatting sqref="F5 F88">
    <cfRule type="cellIs" dxfId="85" priority="33" stopIfTrue="1" operator="notEqual">
      <formula>$E$5</formula>
    </cfRule>
  </conditionalFormatting>
  <conditionalFormatting sqref="F6 F89">
    <cfRule type="cellIs" dxfId="84" priority="34" stopIfTrue="1" operator="notEqual">
      <formula>$E$6</formula>
    </cfRule>
  </conditionalFormatting>
  <conditionalFormatting sqref="F7 F90">
    <cfRule type="cellIs" dxfId="83" priority="35" stopIfTrue="1" operator="notEqual">
      <formula>$E$7</formula>
    </cfRule>
  </conditionalFormatting>
  <conditionalFormatting sqref="F8 F91">
    <cfRule type="cellIs" dxfId="82" priority="36" stopIfTrue="1" operator="notEqual">
      <formula>$E$8</formula>
    </cfRule>
  </conditionalFormatting>
  <conditionalFormatting sqref="F9 F92">
    <cfRule type="cellIs" dxfId="81" priority="37" stopIfTrue="1" operator="notEqual">
      <formula>$E$9</formula>
    </cfRule>
  </conditionalFormatting>
  <conditionalFormatting sqref="F10 F93">
    <cfRule type="cellIs" dxfId="80" priority="38" stopIfTrue="1" operator="notEqual">
      <formula>$E$10</formula>
    </cfRule>
  </conditionalFormatting>
  <conditionalFormatting sqref="F11 F94">
    <cfRule type="cellIs" dxfId="79" priority="39" stopIfTrue="1" operator="notEqual">
      <formula>$E$11</formula>
    </cfRule>
  </conditionalFormatting>
  <conditionalFormatting sqref="F29 F12 F112 F95">
    <cfRule type="cellIs" dxfId="78" priority="40" stopIfTrue="1" operator="notEqual">
      <formula>$E$29</formula>
    </cfRule>
  </conditionalFormatting>
  <conditionalFormatting sqref="F30 F13 F113 F96">
    <cfRule type="cellIs" dxfId="77" priority="41" stopIfTrue="1" operator="notEqual">
      <formula>$E$30</formula>
    </cfRule>
  </conditionalFormatting>
  <conditionalFormatting sqref="F31 F14 F114 F97">
    <cfRule type="cellIs" dxfId="76" priority="42" stopIfTrue="1" operator="notEqual">
      <formula>$E$31</formula>
    </cfRule>
  </conditionalFormatting>
  <conditionalFormatting sqref="F32 F15 F115 F98">
    <cfRule type="cellIs" dxfId="75" priority="43" stopIfTrue="1" operator="notEqual">
      <formula>$E$32</formula>
    </cfRule>
  </conditionalFormatting>
  <conditionalFormatting sqref="F33 F16 F116 F99">
    <cfRule type="cellIs" dxfId="74" priority="44" stopIfTrue="1" operator="notEqual">
      <formula>$E$33</formula>
    </cfRule>
  </conditionalFormatting>
  <conditionalFormatting sqref="F34 F17 F117 F100">
    <cfRule type="cellIs" dxfId="73" priority="45" stopIfTrue="1" operator="notEqual">
      <formula>$E$34</formula>
    </cfRule>
  </conditionalFormatting>
  <conditionalFormatting sqref="F35 F18 F118 F101">
    <cfRule type="cellIs" dxfId="72" priority="46" stopIfTrue="1" operator="notEqual">
      <formula>$E$35</formula>
    </cfRule>
  </conditionalFormatting>
  <conditionalFormatting sqref="F36 F19 F119 F102">
    <cfRule type="cellIs" dxfId="71" priority="47" stopIfTrue="1" operator="notEqual">
      <formula>$E$36</formula>
    </cfRule>
  </conditionalFormatting>
  <conditionalFormatting sqref="F37 F20 F120 F103">
    <cfRule type="cellIs" dxfId="70" priority="48" stopIfTrue="1" operator="notEqual">
      <formula>$E$37</formula>
    </cfRule>
  </conditionalFormatting>
  <conditionalFormatting sqref="F38 F21 F121 F104">
    <cfRule type="cellIs" dxfId="69" priority="49" stopIfTrue="1" operator="notEqual">
      <formula>$E$38</formula>
    </cfRule>
  </conditionalFormatting>
  <conditionalFormatting sqref="F39 F22 F122 F105">
    <cfRule type="cellIs" dxfId="68" priority="50" stopIfTrue="1" operator="notEqual">
      <formula>$E$39</formula>
    </cfRule>
  </conditionalFormatting>
  <conditionalFormatting sqref="F40 F23 F123 F106">
    <cfRule type="cellIs" dxfId="67" priority="51" stopIfTrue="1" operator="notEqual">
      <formula>$E$40</formula>
    </cfRule>
  </conditionalFormatting>
  <conditionalFormatting sqref="F41 F24 F124 F107">
    <cfRule type="cellIs" dxfId="66" priority="52" stopIfTrue="1" operator="notEqual">
      <formula>$E$41</formula>
    </cfRule>
  </conditionalFormatting>
  <conditionalFormatting sqref="F42 F25 F125 F108">
    <cfRule type="cellIs" dxfId="65" priority="53" stopIfTrue="1" operator="notEqual">
      <formula>$E$42</formula>
    </cfRule>
  </conditionalFormatting>
  <conditionalFormatting sqref="F43 F26 F126 F109">
    <cfRule type="cellIs" dxfId="64" priority="54" stopIfTrue="1" operator="notEqual">
      <formula>$E$43</formula>
    </cfRule>
  </conditionalFormatting>
  <conditionalFormatting sqref="F44 F27 F127 F110">
    <cfRule type="cellIs" dxfId="63" priority="55" stopIfTrue="1" operator="notEqual">
      <formula>$E$44</formula>
    </cfRule>
  </conditionalFormatting>
  <conditionalFormatting sqref="F45 F28 F128 F111">
    <cfRule type="cellIs" dxfId="62" priority="56" stopIfTrue="1" operator="notEqual">
      <formula>$E$45</formula>
    </cfRule>
  </conditionalFormatting>
  <conditionalFormatting sqref="F46 F129">
    <cfRule type="cellIs" dxfId="61" priority="57" stopIfTrue="1" operator="notEqual">
      <formula>$E$46</formula>
    </cfRule>
  </conditionalFormatting>
  <conditionalFormatting sqref="F47 F130">
    <cfRule type="cellIs" dxfId="60" priority="58" stopIfTrue="1" operator="notEqual">
      <formula>$E$47</formula>
    </cfRule>
  </conditionalFormatting>
  <conditionalFormatting sqref="F48 F131">
    <cfRule type="cellIs" dxfId="59" priority="59" stopIfTrue="1" operator="notEqual">
      <formula>$E$48</formula>
    </cfRule>
  </conditionalFormatting>
  <conditionalFormatting sqref="F49 F132">
    <cfRule type="cellIs" dxfId="58" priority="60" stopIfTrue="1" operator="notEqual">
      <formula>$E$49</formula>
    </cfRule>
  </conditionalFormatting>
  <conditionalFormatting sqref="F50 F133">
    <cfRule type="cellIs" dxfId="57" priority="61" stopIfTrue="1" operator="notEqual">
      <formula>$E$50</formula>
    </cfRule>
  </conditionalFormatting>
  <conditionalFormatting sqref="F51 F134">
    <cfRule type="cellIs" dxfId="56" priority="62" stopIfTrue="1" operator="notEqual">
      <formula>$E$51</formula>
    </cfRule>
  </conditionalFormatting>
  <conditionalFormatting sqref="F52 F135">
    <cfRule type="cellIs" dxfId="55" priority="63" stopIfTrue="1" operator="notEqual">
      <formula>$E$52</formula>
    </cfRule>
  </conditionalFormatting>
  <conditionalFormatting sqref="F53">
    <cfRule type="cellIs" dxfId="54" priority="64" stopIfTrue="1" operator="notEqual">
      <formula>$E$53</formula>
    </cfRule>
  </conditionalFormatting>
  <conditionalFormatting sqref="F60">
    <cfRule type="cellIs" dxfId="53" priority="65" stopIfTrue="1" operator="notEqual">
      <formula>$E$60</formula>
    </cfRule>
  </conditionalFormatting>
  <conditionalFormatting sqref="F61">
    <cfRule type="cellIs" dxfId="52" priority="66" stopIfTrue="1" operator="notEqual">
      <formula>$E$61</formula>
    </cfRule>
  </conditionalFormatting>
  <conditionalFormatting sqref="F62">
    <cfRule type="cellIs" dxfId="51" priority="67" stopIfTrue="1" operator="notEqual">
      <formula>$E$62</formula>
    </cfRule>
  </conditionalFormatting>
  <conditionalFormatting sqref="F63">
    <cfRule type="cellIs" dxfId="50" priority="68" stopIfTrue="1" operator="notEqual">
      <formula>$E$63</formula>
    </cfRule>
  </conditionalFormatting>
  <conditionalFormatting sqref="F64">
    <cfRule type="cellIs" dxfId="49" priority="69" stopIfTrue="1" operator="notEqual">
      <formula>$E$64</formula>
    </cfRule>
  </conditionalFormatting>
  <conditionalFormatting sqref="F65">
    <cfRule type="cellIs" dxfId="48" priority="70" stopIfTrue="1" operator="notEqual">
      <formula>$E$65</formula>
    </cfRule>
  </conditionalFormatting>
  <conditionalFormatting sqref="F66">
    <cfRule type="cellIs" dxfId="47" priority="71" stopIfTrue="1" operator="notEqual">
      <formula>$E$66</formula>
    </cfRule>
  </conditionalFormatting>
  <conditionalFormatting sqref="F67">
    <cfRule type="cellIs" dxfId="46" priority="72" stopIfTrue="1" operator="notEqual">
      <formula>$E$67</formula>
    </cfRule>
  </conditionalFormatting>
  <conditionalFormatting sqref="F68">
    <cfRule type="cellIs" dxfId="45" priority="73" stopIfTrue="1" operator="notEqual">
      <formula>$E$68</formula>
    </cfRule>
  </conditionalFormatting>
  <conditionalFormatting sqref="F69">
    <cfRule type="cellIs" dxfId="44" priority="74" stopIfTrue="1" operator="notEqual">
      <formula>$E$69</formula>
    </cfRule>
  </conditionalFormatting>
  <conditionalFormatting sqref="F70">
    <cfRule type="cellIs" dxfId="43" priority="75" stopIfTrue="1" operator="notEqual">
      <formula>$E$70</formula>
    </cfRule>
  </conditionalFormatting>
  <conditionalFormatting sqref="F71">
    <cfRule type="cellIs" dxfId="42" priority="76" stopIfTrue="1" operator="notEqual">
      <formula>$E$71</formula>
    </cfRule>
  </conditionalFormatting>
  <conditionalFormatting sqref="F72">
    <cfRule type="cellIs" dxfId="41" priority="77" stopIfTrue="1" operator="notEqual">
      <formula>$E$72</formula>
    </cfRule>
  </conditionalFormatting>
  <conditionalFormatting sqref="F73">
    <cfRule type="cellIs" dxfId="40" priority="78" stopIfTrue="1" operator="notEqual">
      <formula>$E$73</formula>
    </cfRule>
  </conditionalFormatting>
  <conditionalFormatting sqref="F74">
    <cfRule type="cellIs" dxfId="39" priority="79" stopIfTrue="1" operator="notEqual">
      <formula>$E$74</formula>
    </cfRule>
  </conditionalFormatting>
  <conditionalFormatting sqref="F75">
    <cfRule type="cellIs" dxfId="38" priority="80" stopIfTrue="1" operator="notEqual">
      <formula>$E$75</formula>
    </cfRule>
  </conditionalFormatting>
  <conditionalFormatting sqref="F76">
    <cfRule type="cellIs" dxfId="37" priority="81" stopIfTrue="1" operator="notEqual">
      <formula>$E$76</formula>
    </cfRule>
  </conditionalFormatting>
  <conditionalFormatting sqref="F77">
    <cfRule type="cellIs" dxfId="36" priority="82" stopIfTrue="1" operator="notEqual">
      <formula>$E$77</formula>
    </cfRule>
  </conditionalFormatting>
  <conditionalFormatting sqref="F78">
    <cfRule type="cellIs" dxfId="35" priority="83" stopIfTrue="1" operator="notEqual">
      <formula>$E$78</formula>
    </cfRule>
  </conditionalFormatting>
  <conditionalFormatting sqref="F79">
    <cfRule type="cellIs" dxfId="34" priority="84" stopIfTrue="1" operator="notEqual">
      <formula>$E$79</formula>
    </cfRule>
  </conditionalFormatting>
  <conditionalFormatting sqref="F80">
    <cfRule type="cellIs" dxfId="33" priority="85" stopIfTrue="1" operator="notEqual">
      <formula>$E$80</formula>
    </cfRule>
  </conditionalFormatting>
  <conditionalFormatting sqref="F148">
    <cfRule type="cellIs" dxfId="32" priority="6" stopIfTrue="1" operator="notEqual">
      <formula>$E$152</formula>
    </cfRule>
  </conditionalFormatting>
  <conditionalFormatting sqref="F149">
    <cfRule type="cellIs" dxfId="31" priority="5" stopIfTrue="1" operator="notEqual">
      <formula>$E$153</formula>
    </cfRule>
  </conditionalFormatting>
  <conditionalFormatting sqref="F150">
    <cfRule type="cellIs" dxfId="30" priority="4" stopIfTrue="1" operator="notEqual">
      <formula>$E$154</formula>
    </cfRule>
  </conditionalFormatting>
  <conditionalFormatting sqref="F151">
    <cfRule type="cellIs" dxfId="29" priority="3" stopIfTrue="1" operator="notEqual">
      <formula>$E$157</formula>
    </cfRule>
  </conditionalFormatting>
  <conditionalFormatting sqref="F155">
    <cfRule type="cellIs" dxfId="28" priority="2" stopIfTrue="1" operator="notEqual">
      <formula>$E$157</formula>
    </cfRule>
  </conditionalFormatting>
  <conditionalFormatting sqref="F156">
    <cfRule type="cellIs" dxfId="27" priority="1" stopIfTrue="1" operator="notEqual">
      <formula>$E$158</formula>
    </cfRule>
  </conditionalFormatting>
  <pageMargins left="0.78740157499999996" right="0.78740157499999996" top="0.984251969" bottom="0.984251969" header="0.5" footer="0.5"/>
  <pageSetup paperSize="9" orientation="portrait" r:id="rId1"/>
  <headerFooter alignWithMargins="0"/>
  <rowBreaks count="2" manualBreakCount="2">
    <brk id="57" max="7" man="1"/>
    <brk id="162"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12</vt:i4>
      </vt:variant>
    </vt:vector>
  </HeadingPairs>
  <TitlesOfParts>
    <vt:vector size="25" baseType="lpstr">
      <vt:lpstr>Classements</vt:lpstr>
      <vt:lpstr>Classements non-confirmé</vt:lpstr>
      <vt:lpstr>Résumé Pilotes</vt:lpstr>
      <vt:lpstr>Résumé Passagers</vt:lpstr>
      <vt:lpstr>Pilotes Nat</vt:lpstr>
      <vt:lpstr>Passagers Nat</vt:lpstr>
      <vt:lpstr>Pilotes Inter</vt:lpstr>
      <vt:lpstr>Passagers Inter</vt:lpstr>
      <vt:lpstr>Résumés</vt:lpstr>
      <vt:lpstr>Numéro licences</vt:lpstr>
      <vt:lpstr>Numéro licences (2)</vt:lpstr>
      <vt:lpstr>Numéro licences (3)</vt:lpstr>
      <vt:lpstr>Kilomètre AR</vt:lpstr>
      <vt:lpstr>'Pilotes Nat'!Impression_des_titres</vt:lpstr>
      <vt:lpstr>'Passagers Inter'!p</vt:lpstr>
      <vt:lpstr>'Passagers Nat'!p</vt:lpstr>
      <vt:lpstr>'Pilotes Inter'!p</vt:lpstr>
      <vt:lpstr>'Pilotes Nat'!p</vt:lpstr>
      <vt:lpstr>Classements!Zone_d_impression</vt:lpstr>
      <vt:lpstr>'Classements non-confirmé'!Zone_d_impression</vt:lpstr>
      <vt:lpstr>'Passagers Inter'!Zone_d_impression</vt:lpstr>
      <vt:lpstr>'Passagers Nat'!Zone_d_impression</vt:lpstr>
      <vt:lpstr>'Pilotes Inter'!Zone_d_impression</vt:lpstr>
      <vt:lpstr>'Pilotes Nat'!Zone_d_impression</vt:lpstr>
      <vt:lpstr>Résumés!Zone_d_impression</vt:lpstr>
    </vt:vector>
  </TitlesOfParts>
  <Company>BSAF Production SPRL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Benoît Milet</dc:creator>
  <cp:lastModifiedBy>Benoit Milet</cp:lastModifiedBy>
  <cp:lastPrinted>2012-08-28T12:49:45Z</cp:lastPrinted>
  <dcterms:created xsi:type="dcterms:W3CDTF">2007-06-18T19:43:33Z</dcterms:created>
  <dcterms:modified xsi:type="dcterms:W3CDTF">2020-01-09T14:46:19Z</dcterms:modified>
</cp:coreProperties>
</file>